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Korisnik\Desktop\FINANCIJSKI IZVJEŠTAJI\FINANCIJSKI IZVJEŠTAJI 2024\1-6\"/>
    </mc:Choice>
  </mc:AlternateContent>
  <bookViews>
    <workbookView xWindow="0" yWindow="0" windowWidth="29010" windowHeight="1153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F306" i="9"/>
  <c r="H305" i="9"/>
  <c r="G305" i="9"/>
  <c r="E305" i="9" s="1"/>
  <c r="F305" i="9"/>
  <c r="H304" i="9"/>
  <c r="E304" i="9" s="1"/>
  <c r="B304" i="9" s="1"/>
  <c r="G304" i="9"/>
  <c r="F304" i="9"/>
  <c r="H303" i="9"/>
  <c r="G303" i="9"/>
  <c r="F303" i="9"/>
  <c r="H302" i="9"/>
  <c r="G302" i="9"/>
  <c r="E302" i="9" s="1"/>
  <c r="B302" i="9" s="1"/>
  <c r="F302" i="9"/>
  <c r="H301" i="9"/>
  <c r="G301" i="9"/>
  <c r="E301" i="9" s="1"/>
  <c r="F301" i="9"/>
  <c r="H300" i="9"/>
  <c r="G300" i="9"/>
  <c r="F300" i="9"/>
  <c r="H299" i="9"/>
  <c r="G299" i="9"/>
  <c r="F299" i="9"/>
  <c r="H298" i="9"/>
  <c r="G298" i="9"/>
  <c r="E298" i="9" s="1"/>
  <c r="B298" i="9" s="1"/>
  <c r="F298" i="9"/>
  <c r="H297" i="9"/>
  <c r="G297" i="9"/>
  <c r="F297" i="9"/>
  <c r="H296" i="9"/>
  <c r="G296" i="9"/>
  <c r="E296" i="9" s="1"/>
  <c r="F296" i="9"/>
  <c r="H295" i="9"/>
  <c r="G295" i="9"/>
  <c r="F295" i="9"/>
  <c r="H294" i="9"/>
  <c r="G294" i="9"/>
  <c r="F294" i="9"/>
  <c r="H293" i="9"/>
  <c r="G293" i="9"/>
  <c r="F293" i="9"/>
  <c r="H292" i="9"/>
  <c r="G292" i="9"/>
  <c r="F292" i="9"/>
  <c r="H291" i="9"/>
  <c r="G291" i="9"/>
  <c r="E291" i="9" s="1"/>
  <c r="B291" i="9" s="1"/>
  <c r="F291" i="9"/>
  <c r="F290" i="9"/>
  <c r="F289" i="9"/>
  <c r="H288" i="9"/>
  <c r="G288" i="9"/>
  <c r="F288" i="9"/>
  <c r="H287" i="9"/>
  <c r="G287" i="9"/>
  <c r="F287" i="9"/>
  <c r="H286" i="9"/>
  <c r="G286" i="9"/>
  <c r="E286" i="9" s="1"/>
  <c r="F286" i="9"/>
  <c r="H285" i="9"/>
  <c r="G285" i="9"/>
  <c r="F285" i="9"/>
  <c r="F284" i="9"/>
  <c r="H283" i="9"/>
  <c r="G283" i="9"/>
  <c r="E283" i="9" s="1"/>
  <c r="F283" i="9"/>
  <c r="H282" i="9"/>
  <c r="G282" i="9"/>
  <c r="F282" i="9"/>
  <c r="H281" i="9"/>
  <c r="G281" i="9"/>
  <c r="E281" i="9" s="1"/>
  <c r="B281" i="9" s="1"/>
  <c r="F281" i="9"/>
  <c r="F280" i="9"/>
  <c r="F279" i="9"/>
  <c r="F278" i="9"/>
  <c r="F276" i="9"/>
  <c r="L275" i="9"/>
  <c r="F275" i="9" s="1"/>
  <c r="H275" i="9"/>
  <c r="F274" i="9"/>
  <c r="I273" i="9"/>
  <c r="H273" i="9"/>
  <c r="F273" i="9"/>
  <c r="E272" i="9"/>
  <c r="M271" i="9"/>
  <c r="L271" i="9"/>
  <c r="E271" i="9"/>
  <c r="M270" i="9"/>
  <c r="L270" i="9"/>
  <c r="F270" i="9" s="1"/>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F258" i="9" s="1"/>
  <c r="E258" i="9"/>
  <c r="M257" i="9"/>
  <c r="L257" i="9"/>
  <c r="E257" i="9"/>
  <c r="M256" i="9"/>
  <c r="L256" i="9"/>
  <c r="E256" i="9"/>
  <c r="M255" i="9"/>
  <c r="L255" i="9"/>
  <c r="E255" i="9"/>
  <c r="M254" i="9"/>
  <c r="L254" i="9"/>
  <c r="E254" i="9"/>
  <c r="M253" i="9"/>
  <c r="L253" i="9"/>
  <c r="E253" i="9"/>
  <c r="M252" i="9"/>
  <c r="L252" i="9"/>
  <c r="F252" i="9" s="1"/>
  <c r="B252" i="9" s="1"/>
  <c r="E252" i="9"/>
  <c r="M251" i="9"/>
  <c r="L251" i="9"/>
  <c r="E251" i="9"/>
  <c r="M250" i="9"/>
  <c r="L250" i="9"/>
  <c r="E250" i="9"/>
  <c r="M249" i="9"/>
  <c r="L249" i="9"/>
  <c r="E249" i="9"/>
  <c r="M248" i="9"/>
  <c r="L248" i="9"/>
  <c r="E248" i="9"/>
  <c r="M247" i="9"/>
  <c r="L247" i="9"/>
  <c r="E247" i="9"/>
  <c r="M246" i="9"/>
  <c r="L246" i="9"/>
  <c r="F246" i="9" s="1"/>
  <c r="E246" i="9"/>
  <c r="M245" i="9"/>
  <c r="L245" i="9"/>
  <c r="E245" i="9"/>
  <c r="M244" i="9"/>
  <c r="L244" i="9"/>
  <c r="E244" i="9"/>
  <c r="M243" i="9"/>
  <c r="L243" i="9"/>
  <c r="E243" i="9"/>
  <c r="M242" i="9"/>
  <c r="L242" i="9"/>
  <c r="E242" i="9"/>
  <c r="M241" i="9"/>
  <c r="L241" i="9"/>
  <c r="E241" i="9"/>
  <c r="M240" i="9"/>
  <c r="L240" i="9"/>
  <c r="E240" i="9"/>
  <c r="M239" i="9"/>
  <c r="L239" i="9"/>
  <c r="F239" i="9"/>
  <c r="B239" i="9" s="1"/>
  <c r="E239" i="9"/>
  <c r="M238" i="9"/>
  <c r="L238" i="9"/>
  <c r="E238" i="9"/>
  <c r="M237" i="9"/>
  <c r="L237" i="9"/>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F219" i="9" s="1"/>
  <c r="B219" i="9" s="1"/>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E152" i="9" s="1"/>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E131" i="9" s="1"/>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E118" i="9" s="1"/>
  <c r="F118" i="9"/>
  <c r="H117" i="9"/>
  <c r="E117" i="9" s="1"/>
  <c r="B117" i="9" s="1"/>
  <c r="G117" i="9"/>
  <c r="F117" i="9"/>
  <c r="H116" i="9"/>
  <c r="G116" i="9"/>
  <c r="F116" i="9"/>
  <c r="H115" i="9"/>
  <c r="G115" i="9"/>
  <c r="E115" i="9" s="1"/>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E87" i="9" s="1"/>
  <c r="F87" i="9"/>
  <c r="H86" i="9"/>
  <c r="G86" i="9"/>
  <c r="F86" i="9"/>
  <c r="H85" i="9"/>
  <c r="G85" i="9"/>
  <c r="F85" i="9"/>
  <c r="H84" i="9"/>
  <c r="G84" i="9"/>
  <c r="F84" i="9"/>
  <c r="H83" i="9"/>
  <c r="G83" i="9"/>
  <c r="F83" i="9"/>
  <c r="H82" i="9"/>
  <c r="G82" i="9"/>
  <c r="E82" i="9" s="1"/>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E51" i="9" s="1"/>
  <c r="B51" i="9" s="1"/>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E23" i="9" s="1"/>
  <c r="B23" i="9" s="1"/>
  <c r="F23" i="9"/>
  <c r="H22" i="9"/>
  <c r="G22" i="9"/>
  <c r="F22" i="9"/>
  <c r="F21" i="9"/>
  <c r="F4" i="9"/>
  <c r="O3" i="9"/>
  <c r="G275" i="9" s="1"/>
  <c r="I3" i="9"/>
  <c r="H3" i="9"/>
  <c r="G3" i="9"/>
  <c r="D101" i="8"/>
  <c r="C1576" i="1" s="1"/>
  <c r="D95" i="8"/>
  <c r="D90" i="8"/>
  <c r="D85" i="8"/>
  <c r="D80" i="8"/>
  <c r="C1555" i="1" s="1"/>
  <c r="D75" i="8"/>
  <c r="C1550" i="1" s="1"/>
  <c r="D70" i="8"/>
  <c r="C1545" i="1" s="1"/>
  <c r="D65" i="8"/>
  <c r="C1540" i="1" s="1"/>
  <c r="D60" i="8"/>
  <c r="C1535" i="1" s="1"/>
  <c r="H1535" i="1" s="1"/>
  <c r="D55" i="8"/>
  <c r="D50" i="8"/>
  <c r="D44" i="8"/>
  <c r="D36" i="8"/>
  <c r="C1511" i="1" s="1"/>
  <c r="D26" i="8"/>
  <c r="C1501" i="1" s="1"/>
  <c r="D18" i="8"/>
  <c r="C1493" i="1" s="1"/>
  <c r="H1493" i="1" s="1"/>
  <c r="D8" i="8"/>
  <c r="E44" i="7"/>
  <c r="D44" i="7"/>
  <c r="E39" i="7"/>
  <c r="D39" i="7"/>
  <c r="D38" i="7"/>
  <c r="E30" i="7"/>
  <c r="D30" i="7"/>
  <c r="E23" i="7"/>
  <c r="D23" i="7"/>
  <c r="E14" i="7"/>
  <c r="D1445" i="1" s="1"/>
  <c r="D14" i="7"/>
  <c r="D6" i="7" s="1"/>
  <c r="E7" i="7"/>
  <c r="D7"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416" i="1" s="1"/>
  <c r="D122" i="6"/>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0" i="6"/>
  <c r="F59" i="6"/>
  <c r="F58" i="6"/>
  <c r="F57" i="6"/>
  <c r="F56" i="6"/>
  <c r="F55" i="6"/>
  <c r="E54" i="6"/>
  <c r="D1348" i="1" s="1"/>
  <c r="D54" i="6"/>
  <c r="F54" i="6" s="1"/>
  <c r="F53" i="6"/>
  <c r="F52" i="6"/>
  <c r="F51"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C1322" i="1" s="1"/>
  <c r="F27" i="6"/>
  <c r="F26" i="6"/>
  <c r="F25" i="6"/>
  <c r="F24" i="6"/>
  <c r="F23" i="6"/>
  <c r="E22" i="6"/>
  <c r="D22" i="6"/>
  <c r="F22" i="6" s="1"/>
  <c r="F21" i="6"/>
  <c r="F20" i="6"/>
  <c r="F19" i="6"/>
  <c r="F18" i="6"/>
  <c r="F17" i="6"/>
  <c r="F16" i="6"/>
  <c r="F15" i="6"/>
  <c r="F14" i="6"/>
  <c r="F13" i="6"/>
  <c r="E13" i="6"/>
  <c r="D13" i="6"/>
  <c r="F12" i="6"/>
  <c r="F11" i="6"/>
  <c r="E10" i="6"/>
  <c r="D10" i="6"/>
  <c r="C1304" i="1"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c r="F257" i="5"/>
  <c r="F256" i="5"/>
  <c r="F255" i="5"/>
  <c r="F254" i="5"/>
  <c r="F253" i="5"/>
  <c r="F252" i="5"/>
  <c r="F251" i="5"/>
  <c r="F250" i="5"/>
  <c r="E250" i="5"/>
  <c r="E245" i="5" s="1"/>
  <c r="D1222" i="1" s="1"/>
  <c r="D250" i="5"/>
  <c r="F249" i="5"/>
  <c r="F248" i="5"/>
  <c r="F247" i="5"/>
  <c r="E246" i="5"/>
  <c r="D246" i="5"/>
  <c r="F246" i="5" s="1"/>
  <c r="F244" i="5"/>
  <c r="F243" i="5"/>
  <c r="E242" i="5"/>
  <c r="D242" i="5"/>
  <c r="F241" i="5"/>
  <c r="F240" i="5"/>
  <c r="E239" i="5"/>
  <c r="E238" i="5" s="1"/>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E191" i="5"/>
  <c r="D191" i="5"/>
  <c r="E190" i="5"/>
  <c r="H309" i="9" s="1"/>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6" i="5" s="1"/>
  <c r="F145" i="5"/>
  <c r="F144" i="5"/>
  <c r="F143" i="5"/>
  <c r="E142" i="5"/>
  <c r="D142" i="5"/>
  <c r="F141" i="5"/>
  <c r="F140" i="5"/>
  <c r="F139" i="5"/>
  <c r="F138" i="5"/>
  <c r="F137" i="5"/>
  <c r="F136" i="5"/>
  <c r="E135" i="5"/>
  <c r="E134" i="5" s="1"/>
  <c r="D135" i="5"/>
  <c r="F135" i="5" s="1"/>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D79" i="5"/>
  <c r="F79" i="5" s="1"/>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599" i="1" s="1"/>
  <c r="D605" i="4"/>
  <c r="F605" i="4" s="1"/>
  <c r="F604" i="4"/>
  <c r="E603" i="4"/>
  <c r="H143" i="9" s="1"/>
  <c r="D603" i="4"/>
  <c r="F602" i="4"/>
  <c r="F601" i="4"/>
  <c r="F600" i="4"/>
  <c r="E599" i="4"/>
  <c r="D599" i="4"/>
  <c r="F599" i="4" s="1"/>
  <c r="F598" i="4"/>
  <c r="F597" i="4"/>
  <c r="F596" i="4"/>
  <c r="F595" i="4"/>
  <c r="E594" i="4"/>
  <c r="D594" i="4"/>
  <c r="F594" i="4" s="1"/>
  <c r="F592" i="4"/>
  <c r="F591" i="4"/>
  <c r="E590" i="4"/>
  <c r="D590" i="4"/>
  <c r="C584" i="1"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C411" i="1" s="1"/>
  <c r="F411" i="4"/>
  <c r="F410" i="4"/>
  <c r="F409" i="4"/>
  <c r="F406" i="4"/>
  <c r="F405" i="4"/>
  <c r="F404" i="4"/>
  <c r="F403" i="4"/>
  <c r="E402" i="4"/>
  <c r="D397" i="1" s="1"/>
  <c r="D402" i="4"/>
  <c r="F401" i="4"/>
  <c r="E400" i="4"/>
  <c r="D400" i="4"/>
  <c r="F400" i="4" s="1"/>
  <c r="F399" i="4"/>
  <c r="F398" i="4"/>
  <c r="E397" i="4"/>
  <c r="E396" i="4" s="1"/>
  <c r="D391" i="1" s="1"/>
  <c r="D397" i="4"/>
  <c r="F397" i="4" s="1"/>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E363" i="4" s="1"/>
  <c r="D358" i="1" s="1"/>
  <c r="D364" i="4"/>
  <c r="F364" i="4" s="1"/>
  <c r="F362" i="4"/>
  <c r="F361" i="4"/>
  <c r="F360" i="4"/>
  <c r="F359" i="4"/>
  <c r="F358" i="4"/>
  <c r="F357" i="4"/>
  <c r="E356" i="4"/>
  <c r="D351" i="1" s="1"/>
  <c r="D356" i="4"/>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C193" i="1" s="1"/>
  <c r="F195" i="4"/>
  <c r="F194" i="4"/>
  <c r="F193" i="4"/>
  <c r="F192" i="4"/>
  <c r="F191" i="4"/>
  <c r="F190" i="4"/>
  <c r="F189" i="4"/>
  <c r="E188" i="4"/>
  <c r="D184" i="1" s="1"/>
  <c r="D188" i="4"/>
  <c r="F187" i="4"/>
  <c r="F186" i="4"/>
  <c r="F185" i="4"/>
  <c r="F184" i="4"/>
  <c r="F183" i="4"/>
  <c r="F182" i="4"/>
  <c r="F181" i="4"/>
  <c r="F180" i="4"/>
  <c r="F179" i="4"/>
  <c r="F178" i="4"/>
  <c r="E177" i="4"/>
  <c r="D173" i="1" s="1"/>
  <c r="D177" i="4"/>
  <c r="C173" i="1" s="1"/>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F132" i="4"/>
  <c r="F131" i="4"/>
  <c r="F130" i="4"/>
  <c r="F129" i="4"/>
  <c r="E128" i="4"/>
  <c r="D124" i="1" s="1"/>
  <c r="D128" i="4"/>
  <c r="F127" i="4"/>
  <c r="F126" i="4"/>
  <c r="E125" i="4"/>
  <c r="D125" i="4"/>
  <c r="F123" i="4"/>
  <c r="F122" i="4"/>
  <c r="F121" i="4"/>
  <c r="E120" i="4"/>
  <c r="D120" i="4"/>
  <c r="F119" i="4"/>
  <c r="F118" i="4"/>
  <c r="F117" i="4"/>
  <c r="F116" i="4"/>
  <c r="F115" i="4"/>
  <c r="F114" i="4"/>
  <c r="F113" i="4"/>
  <c r="E112" i="4"/>
  <c r="D112" i="4"/>
  <c r="C108" i="1"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0" i="1" s="1"/>
  <c r="D74" i="4"/>
  <c r="C70" i="1"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5" i="4"/>
  <c r="C41" i="1"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C19" i="1" s="1"/>
  <c r="F22" i="4"/>
  <c r="F21" i="4"/>
  <c r="F20" i="4"/>
  <c r="F19" i="4"/>
  <c r="F18" i="4"/>
  <c r="E17" i="4"/>
  <c r="D17" i="4"/>
  <c r="F16" i="4"/>
  <c r="F15" i="4"/>
  <c r="F14" i="4"/>
  <c r="F13" i="4"/>
  <c r="F12" i="4"/>
  <c r="F11" i="4"/>
  <c r="F10" i="4"/>
  <c r="F9" i="4"/>
  <c r="E8" i="4"/>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C1575" i="1"/>
  <c r="H1575" i="1" s="1"/>
  <c r="C1574" i="1"/>
  <c r="H1574" i="1" s="1"/>
  <c r="C1573" i="1"/>
  <c r="C1572" i="1"/>
  <c r="G1572" i="1" s="1"/>
  <c r="C1571" i="1"/>
  <c r="H1571" i="1" s="1"/>
  <c r="C1570" i="1"/>
  <c r="H1570" i="1" s="1"/>
  <c r="C1569" i="1"/>
  <c r="C1568" i="1"/>
  <c r="H1568" i="1" s="1"/>
  <c r="C1567" i="1"/>
  <c r="H1567" i="1" s="1"/>
  <c r="C1566" i="1"/>
  <c r="H1566" i="1" s="1"/>
  <c r="C1565" i="1"/>
  <c r="C1564" i="1"/>
  <c r="H1564" i="1" s="1"/>
  <c r="C1563" i="1"/>
  <c r="H1563" i="1" s="1"/>
  <c r="C1562" i="1"/>
  <c r="H1562" i="1" s="1"/>
  <c r="C1561" i="1"/>
  <c r="C1560" i="1"/>
  <c r="H1560" i="1" s="1"/>
  <c r="C1559" i="1"/>
  <c r="H1559" i="1" s="1"/>
  <c r="H1558" i="1"/>
  <c r="C1558" i="1"/>
  <c r="G1558" i="1" s="1"/>
  <c r="C1557" i="1"/>
  <c r="H1557" i="1" s="1"/>
  <c r="C1556" i="1"/>
  <c r="H1556" i="1" s="1"/>
  <c r="C1554" i="1"/>
  <c r="C1553" i="1"/>
  <c r="C1552" i="1"/>
  <c r="G1552" i="1" s="1"/>
  <c r="C1551" i="1"/>
  <c r="H1551" i="1" s="1"/>
  <c r="H1550" i="1"/>
  <c r="G1550" i="1"/>
  <c r="C1549" i="1"/>
  <c r="H1549" i="1" s="1"/>
  <c r="C1548" i="1"/>
  <c r="H1548" i="1" s="1"/>
  <c r="C1547" i="1"/>
  <c r="C1546" i="1"/>
  <c r="H1546" i="1" s="1"/>
  <c r="C1544" i="1"/>
  <c r="H1544" i="1" s="1"/>
  <c r="C1543" i="1"/>
  <c r="C1542" i="1"/>
  <c r="H1542" i="1" s="1"/>
  <c r="C1541" i="1"/>
  <c r="H1541" i="1" s="1"/>
  <c r="C1539" i="1"/>
  <c r="C1538" i="1"/>
  <c r="H1538" i="1" s="1"/>
  <c r="C1537" i="1"/>
  <c r="H1537" i="1" s="1"/>
  <c r="C1536" i="1"/>
  <c r="G1534" i="1"/>
  <c r="C1534" i="1"/>
  <c r="H1534" i="1" s="1"/>
  <c r="C1533" i="1"/>
  <c r="C1532" i="1"/>
  <c r="G1532" i="1" s="1"/>
  <c r="C1531" i="1"/>
  <c r="C1530" i="1"/>
  <c r="H1530" i="1" s="1"/>
  <c r="C1529" i="1"/>
  <c r="H1529" i="1" s="1"/>
  <c r="C1528" i="1"/>
  <c r="H1528" i="1" s="1"/>
  <c r="C1527" i="1"/>
  <c r="C1526" i="1"/>
  <c r="H1526" i="1" s="1"/>
  <c r="C1525" i="1"/>
  <c r="H1525" i="1" s="1"/>
  <c r="C1523" i="1"/>
  <c r="H1523" i="1" s="1"/>
  <c r="H1522" i="1"/>
  <c r="G1522" i="1"/>
  <c r="C1522" i="1"/>
  <c r="C1521" i="1"/>
  <c r="C1520" i="1"/>
  <c r="H1520" i="1" s="1"/>
  <c r="C1519" i="1"/>
  <c r="H1519" i="1" s="1"/>
  <c r="C1516" i="1"/>
  <c r="C1515" i="1"/>
  <c r="H1515" i="1" s="1"/>
  <c r="H1514" i="1"/>
  <c r="C1514" i="1"/>
  <c r="G1514" i="1" s="1"/>
  <c r="C1513" i="1"/>
  <c r="H1512" i="1"/>
  <c r="C1512" i="1"/>
  <c r="G1512" i="1" s="1"/>
  <c r="C1510" i="1"/>
  <c r="H1510" i="1" s="1"/>
  <c r="G1509" i="1"/>
  <c r="C1509" i="1"/>
  <c r="H1509" i="1" s="1"/>
  <c r="C1508" i="1"/>
  <c r="H1508" i="1" s="1"/>
  <c r="C1507" i="1"/>
  <c r="C1506" i="1"/>
  <c r="H1506" i="1" s="1"/>
  <c r="G1505" i="1"/>
  <c r="C1505" i="1"/>
  <c r="H1505" i="1" s="1"/>
  <c r="C1504" i="1"/>
  <c r="H1504" i="1" s="1"/>
  <c r="C1503" i="1"/>
  <c r="H1503" i="1" s="1"/>
  <c r="H1502" i="1"/>
  <c r="C1502" i="1"/>
  <c r="G1502" i="1" s="1"/>
  <c r="C1500" i="1"/>
  <c r="H1500" i="1" s="1"/>
  <c r="H1498" i="1"/>
  <c r="G1498" i="1"/>
  <c r="C1498" i="1"/>
  <c r="C1497" i="1"/>
  <c r="H1497" i="1" s="1"/>
  <c r="H1496" i="1"/>
  <c r="C1496" i="1"/>
  <c r="G1496" i="1" s="1"/>
  <c r="C1495" i="1"/>
  <c r="H1494" i="1"/>
  <c r="C1494" i="1"/>
  <c r="G1494" i="1" s="1"/>
  <c r="C1492" i="1"/>
  <c r="H1492" i="1" s="1"/>
  <c r="C1491" i="1"/>
  <c r="H1491" i="1" s="1"/>
  <c r="C1490" i="1"/>
  <c r="H1490" i="1" s="1"/>
  <c r="C1489" i="1"/>
  <c r="H1489" i="1" s="1"/>
  <c r="C1488" i="1"/>
  <c r="H1488" i="1" s="1"/>
  <c r="C1487" i="1"/>
  <c r="C1486" i="1"/>
  <c r="H1486" i="1" s="1"/>
  <c r="C1485" i="1"/>
  <c r="H1485" i="1" s="1"/>
  <c r="C1484" i="1"/>
  <c r="G1484" i="1" s="1"/>
  <c r="C1482" i="1"/>
  <c r="H1482" i="1" s="1"/>
  <c r="H1480" i="1"/>
  <c r="C1480" i="1"/>
  <c r="G1480" i="1" s="1"/>
  <c r="D1479" i="1"/>
  <c r="C1479" i="1"/>
  <c r="H1479" i="1" s="1"/>
  <c r="H1478" i="1"/>
  <c r="D1478" i="1"/>
  <c r="C1478" i="1"/>
  <c r="H1477" i="1"/>
  <c r="D1477" i="1"/>
  <c r="C1477" i="1"/>
  <c r="G1477" i="1" s="1"/>
  <c r="D1476" i="1"/>
  <c r="H1476" i="1" s="1"/>
  <c r="C1476" i="1"/>
  <c r="C1475" i="1"/>
  <c r="J1474" i="1"/>
  <c r="D1474" i="1"/>
  <c r="G1474" i="1" s="1"/>
  <c r="C1474" i="1"/>
  <c r="D1473" i="1"/>
  <c r="C1473" i="1"/>
  <c r="D1472" i="1"/>
  <c r="J1472" i="1" s="1"/>
  <c r="C1472" i="1"/>
  <c r="G1471" i="1"/>
  <c r="D1471" i="1"/>
  <c r="J1471" i="1" s="1"/>
  <c r="C1471" i="1"/>
  <c r="D1470" i="1"/>
  <c r="C1470" i="1"/>
  <c r="D1468" i="1"/>
  <c r="G1468" i="1" s="1"/>
  <c r="I1468" i="1" s="1"/>
  <c r="C1468" i="1"/>
  <c r="H1468" i="1" s="1"/>
  <c r="D1467" i="1"/>
  <c r="C1467" i="1"/>
  <c r="J1467" i="1" s="1"/>
  <c r="D1466" i="1"/>
  <c r="C1466" i="1"/>
  <c r="D1465" i="1"/>
  <c r="H1465" i="1" s="1"/>
  <c r="C1465" i="1"/>
  <c r="D1464" i="1"/>
  <c r="C1464" i="1"/>
  <c r="H1464" i="1" s="1"/>
  <c r="D1463" i="1"/>
  <c r="C1463" i="1"/>
  <c r="D1462" i="1"/>
  <c r="C1462" i="1"/>
  <c r="D1461" i="1"/>
  <c r="C1461" i="1"/>
  <c r="J1460" i="1"/>
  <c r="D1460" i="1"/>
  <c r="C1460" i="1"/>
  <c r="D1459" i="1"/>
  <c r="C1459" i="1"/>
  <c r="D1458" i="1"/>
  <c r="C1458" i="1"/>
  <c r="D1457" i="1"/>
  <c r="G1457" i="1" s="1"/>
  <c r="C1457" i="1"/>
  <c r="D1456" i="1"/>
  <c r="C1456" i="1"/>
  <c r="G1455" i="1"/>
  <c r="D1455" i="1"/>
  <c r="C1455" i="1"/>
  <c r="D1454" i="1"/>
  <c r="I1452" i="1"/>
  <c r="G1452" i="1"/>
  <c r="D1452" i="1"/>
  <c r="H1452" i="1" s="1"/>
  <c r="C1452" i="1"/>
  <c r="J1452" i="1" s="1"/>
  <c r="D1451" i="1"/>
  <c r="C1451" i="1"/>
  <c r="D1450" i="1"/>
  <c r="C1450" i="1"/>
  <c r="D1449" i="1"/>
  <c r="C1449" i="1"/>
  <c r="H1449" i="1" s="1"/>
  <c r="D1448" i="1"/>
  <c r="H1448" i="1" s="1"/>
  <c r="C1448" i="1"/>
  <c r="D1447" i="1"/>
  <c r="C1447" i="1"/>
  <c r="G1446" i="1"/>
  <c r="I1446" i="1" s="1"/>
  <c r="D1446" i="1"/>
  <c r="H1446" i="1" s="1"/>
  <c r="C1446" i="1"/>
  <c r="J1446" i="1" s="1"/>
  <c r="C1445" i="1"/>
  <c r="G1444" i="1"/>
  <c r="D1444" i="1"/>
  <c r="C1444" i="1"/>
  <c r="D1443" i="1"/>
  <c r="C1443" i="1"/>
  <c r="D1442" i="1"/>
  <c r="C1442" i="1"/>
  <c r="D1441" i="1"/>
  <c r="C1441" i="1"/>
  <c r="D1440" i="1"/>
  <c r="C1440" i="1"/>
  <c r="H1439" i="1"/>
  <c r="G1439" i="1"/>
  <c r="I1439" i="1" s="1"/>
  <c r="D1439" i="1"/>
  <c r="C1439" i="1"/>
  <c r="J1439" i="1" s="1"/>
  <c r="D1438" i="1"/>
  <c r="C1438" i="1"/>
  <c r="H1434" i="1"/>
  <c r="G1434" i="1"/>
  <c r="D1434" i="1"/>
  <c r="C1434" i="1"/>
  <c r="H1433" i="1"/>
  <c r="D1433" i="1"/>
  <c r="C1433" i="1"/>
  <c r="D1432" i="1"/>
  <c r="C1432" i="1"/>
  <c r="H1431" i="1"/>
  <c r="D1431" i="1"/>
  <c r="C1431" i="1"/>
  <c r="G1431" i="1" s="1"/>
  <c r="H1430" i="1"/>
  <c r="D1430" i="1"/>
  <c r="G1430" i="1" s="1"/>
  <c r="C1430" i="1"/>
  <c r="D1429" i="1"/>
  <c r="C1429" i="1"/>
  <c r="D1428" i="1"/>
  <c r="C1428" i="1"/>
  <c r="D1427" i="1"/>
  <c r="C1427" i="1"/>
  <c r="D1426" i="1"/>
  <c r="C1426" i="1"/>
  <c r="D1425" i="1"/>
  <c r="C1425" i="1"/>
  <c r="D1424" i="1"/>
  <c r="H1424" i="1" s="1"/>
  <c r="C1424" i="1"/>
  <c r="G1424" i="1" s="1"/>
  <c r="D1423" i="1"/>
  <c r="C1423" i="1"/>
  <c r="D1422" i="1"/>
  <c r="C1422" i="1"/>
  <c r="D1421" i="1"/>
  <c r="C1421" i="1"/>
  <c r="D1420" i="1"/>
  <c r="C1420" i="1"/>
  <c r="D1419" i="1"/>
  <c r="C1419" i="1"/>
  <c r="D1418" i="1"/>
  <c r="H1418" i="1" s="1"/>
  <c r="C1418" i="1"/>
  <c r="D1417" i="1"/>
  <c r="C1417" i="1"/>
  <c r="C1416" i="1"/>
  <c r="D1415" i="1"/>
  <c r="C1415" i="1"/>
  <c r="G1415" i="1" s="1"/>
  <c r="D1414" i="1"/>
  <c r="C1414" i="1"/>
  <c r="H1413" i="1"/>
  <c r="G1413" i="1"/>
  <c r="D1413" i="1"/>
  <c r="C1413" i="1"/>
  <c r="D1412" i="1"/>
  <c r="C1412" i="1"/>
  <c r="D1411" i="1"/>
  <c r="C1411" i="1"/>
  <c r="H1410" i="1"/>
  <c r="G1410" i="1"/>
  <c r="D1410" i="1"/>
  <c r="C1410" i="1"/>
  <c r="D1409" i="1"/>
  <c r="C1409" i="1"/>
  <c r="D1407" i="1"/>
  <c r="C1407" i="1"/>
  <c r="D1406" i="1"/>
  <c r="C1406" i="1"/>
  <c r="D1405" i="1"/>
  <c r="C1405" i="1"/>
  <c r="D1404" i="1"/>
  <c r="G1404" i="1" s="1"/>
  <c r="C1404" i="1"/>
  <c r="H1404" i="1" s="1"/>
  <c r="D1403" i="1"/>
  <c r="C1403" i="1"/>
  <c r="D1402" i="1"/>
  <c r="C1402" i="1"/>
  <c r="H1400" i="1"/>
  <c r="G1400" i="1"/>
  <c r="D1400" i="1"/>
  <c r="C1400" i="1"/>
  <c r="D1399" i="1"/>
  <c r="C1399" i="1"/>
  <c r="D1398" i="1"/>
  <c r="C1398" i="1"/>
  <c r="D1397" i="1"/>
  <c r="C1397" i="1"/>
  <c r="D1396" i="1"/>
  <c r="C1396" i="1"/>
  <c r="G1395" i="1"/>
  <c r="D1395" i="1"/>
  <c r="C1395" i="1"/>
  <c r="H1395" i="1" s="1"/>
  <c r="D1394" i="1"/>
  <c r="C1394" i="1"/>
  <c r="D1393" i="1"/>
  <c r="H1392" i="1"/>
  <c r="G1392" i="1"/>
  <c r="D1392" i="1"/>
  <c r="C1392" i="1"/>
  <c r="D1391" i="1"/>
  <c r="H1391" i="1" s="1"/>
  <c r="C1391" i="1"/>
  <c r="D1390" i="1"/>
  <c r="C1390" i="1"/>
  <c r="H1389" i="1"/>
  <c r="D1389" i="1"/>
  <c r="C1389" i="1"/>
  <c r="G1389" i="1" s="1"/>
  <c r="D1388" i="1"/>
  <c r="C1388" i="1"/>
  <c r="D1387" i="1"/>
  <c r="C1387" i="1"/>
  <c r="D1386" i="1"/>
  <c r="C1386" i="1"/>
  <c r="G1386" i="1" s="1"/>
  <c r="D1385" i="1"/>
  <c r="C1385" i="1"/>
  <c r="D1384" i="1"/>
  <c r="C1384" i="1"/>
  <c r="D1383" i="1"/>
  <c r="D1382" i="1"/>
  <c r="C1382" i="1"/>
  <c r="D1381" i="1"/>
  <c r="C1381" i="1"/>
  <c r="H1380" i="1"/>
  <c r="G1380" i="1"/>
  <c r="D1380" i="1"/>
  <c r="C1380" i="1"/>
  <c r="D1379" i="1"/>
  <c r="C1379" i="1"/>
  <c r="D1378" i="1"/>
  <c r="C1378" i="1"/>
  <c r="D1377" i="1"/>
  <c r="H1377" i="1" s="1"/>
  <c r="C1377" i="1"/>
  <c r="D1376" i="1"/>
  <c r="C1376" i="1"/>
  <c r="H1376" i="1" s="1"/>
  <c r="D1375" i="1"/>
  <c r="C1375" i="1"/>
  <c r="D1374" i="1"/>
  <c r="C1374" i="1"/>
  <c r="H1373" i="1"/>
  <c r="D1373" i="1"/>
  <c r="C1373" i="1"/>
  <c r="G1373" i="1" s="1"/>
  <c r="D1372" i="1"/>
  <c r="G1372" i="1" s="1"/>
  <c r="C1372" i="1"/>
  <c r="D1371" i="1"/>
  <c r="C1371" i="1"/>
  <c r="D1370" i="1"/>
  <c r="H1370" i="1" s="1"/>
  <c r="C1370" i="1"/>
  <c r="C1369" i="1"/>
  <c r="D1368" i="1"/>
  <c r="H1368" i="1" s="1"/>
  <c r="C1368" i="1"/>
  <c r="D1367" i="1"/>
  <c r="C1367" i="1"/>
  <c r="D1366" i="1"/>
  <c r="C1366" i="1"/>
  <c r="D1365" i="1"/>
  <c r="C1365" i="1"/>
  <c r="H1364" i="1"/>
  <c r="D1364" i="1"/>
  <c r="C1364" i="1"/>
  <c r="G1364" i="1" s="1"/>
  <c r="D1363" i="1"/>
  <c r="G1363" i="1" s="1"/>
  <c r="C1363" i="1"/>
  <c r="D1362" i="1"/>
  <c r="C1362" i="1"/>
  <c r="D1361" i="1"/>
  <c r="H1361" i="1" s="1"/>
  <c r="C1361" i="1"/>
  <c r="D1360" i="1"/>
  <c r="C1360" i="1"/>
  <c r="D1359" i="1"/>
  <c r="H1359" i="1" s="1"/>
  <c r="C1359" i="1"/>
  <c r="D1358" i="1"/>
  <c r="C1358" i="1"/>
  <c r="D1357" i="1"/>
  <c r="C1357" i="1"/>
  <c r="G1357" i="1" s="1"/>
  <c r="H1356" i="1"/>
  <c r="D1356" i="1"/>
  <c r="C1356" i="1"/>
  <c r="G1356" i="1" s="1"/>
  <c r="D1355" i="1"/>
  <c r="D1354" i="1"/>
  <c r="C1354" i="1"/>
  <c r="G1354" i="1" s="1"/>
  <c r="H1353" i="1"/>
  <c r="D1353" i="1"/>
  <c r="C1353" i="1"/>
  <c r="G1353" i="1" s="1"/>
  <c r="H1352" i="1"/>
  <c r="D1352" i="1"/>
  <c r="C1352" i="1"/>
  <c r="D1351" i="1"/>
  <c r="C1351" i="1"/>
  <c r="H1351" i="1" s="1"/>
  <c r="D1350" i="1"/>
  <c r="C1350" i="1"/>
  <c r="D1349" i="1"/>
  <c r="C1349" i="1"/>
  <c r="G1349" i="1" s="1"/>
  <c r="C1348" i="1"/>
  <c r="D1347" i="1"/>
  <c r="C1347" i="1"/>
  <c r="D1346" i="1"/>
  <c r="C1346" i="1"/>
  <c r="H1345" i="1"/>
  <c r="G1345" i="1"/>
  <c r="D1345" i="1"/>
  <c r="C1345" i="1"/>
  <c r="D1344" i="1"/>
  <c r="H1344" i="1" s="1"/>
  <c r="C1344" i="1"/>
  <c r="D1343" i="1"/>
  <c r="C1343" i="1"/>
  <c r="D1342" i="1"/>
  <c r="C1342" i="1"/>
  <c r="D1341" i="1"/>
  <c r="C1341" i="1"/>
  <c r="D1340" i="1"/>
  <c r="H1340" i="1" s="1"/>
  <c r="C1340" i="1"/>
  <c r="G1340" i="1" s="1"/>
  <c r="D1339" i="1"/>
  <c r="C1339" i="1"/>
  <c r="D1338" i="1"/>
  <c r="H1338" i="1" s="1"/>
  <c r="C1338" i="1"/>
  <c r="D1337" i="1"/>
  <c r="H1337" i="1" s="1"/>
  <c r="C1337" i="1"/>
  <c r="D1336" i="1"/>
  <c r="C1336" i="1"/>
  <c r="D1335" i="1"/>
  <c r="C1335" i="1"/>
  <c r="H1334" i="1"/>
  <c r="D1334" i="1"/>
  <c r="C1334" i="1"/>
  <c r="D1333" i="1"/>
  <c r="G1333" i="1" s="1"/>
  <c r="C1333" i="1"/>
  <c r="D1332" i="1"/>
  <c r="C1332" i="1"/>
  <c r="D1331" i="1"/>
  <c r="H1331" i="1" s="1"/>
  <c r="C1331" i="1"/>
  <c r="D1330" i="1"/>
  <c r="H1330" i="1" s="1"/>
  <c r="C1330" i="1"/>
  <c r="D1328" i="1"/>
  <c r="H1328" i="1" s="1"/>
  <c r="C1328" i="1"/>
  <c r="H1327" i="1"/>
  <c r="G1327" i="1"/>
  <c r="D1327" i="1"/>
  <c r="C1327" i="1"/>
  <c r="H1326" i="1"/>
  <c r="D1326" i="1"/>
  <c r="C1326" i="1"/>
  <c r="D1325" i="1"/>
  <c r="C1325" i="1"/>
  <c r="D1324" i="1"/>
  <c r="C1324" i="1"/>
  <c r="H1324" i="1" s="1"/>
  <c r="D1323" i="1"/>
  <c r="C1323" i="1"/>
  <c r="D1322" i="1"/>
  <c r="H1322" i="1" s="1"/>
  <c r="D1321" i="1"/>
  <c r="G1321" i="1" s="1"/>
  <c r="C1321" i="1"/>
  <c r="D1320" i="1"/>
  <c r="C1320" i="1"/>
  <c r="D1319" i="1"/>
  <c r="H1319" i="1" s="1"/>
  <c r="C1319" i="1"/>
  <c r="D1318" i="1"/>
  <c r="C1318" i="1"/>
  <c r="D1317" i="1"/>
  <c r="H1317" i="1" s="1"/>
  <c r="C1317" i="1"/>
  <c r="D1316" i="1"/>
  <c r="C1316" i="1"/>
  <c r="H1315" i="1"/>
  <c r="D1315" i="1"/>
  <c r="C1315" i="1"/>
  <c r="G1315" i="1" s="1"/>
  <c r="H1314" i="1"/>
  <c r="D1314" i="1"/>
  <c r="C1314" i="1"/>
  <c r="G1314" i="1" s="1"/>
  <c r="D1313" i="1"/>
  <c r="H1313" i="1" s="1"/>
  <c r="C1313" i="1"/>
  <c r="D1312" i="1"/>
  <c r="C1312" i="1"/>
  <c r="D1311" i="1"/>
  <c r="C1311" i="1"/>
  <c r="D1310" i="1"/>
  <c r="H1310" i="1" s="1"/>
  <c r="C1310" i="1"/>
  <c r="D1309" i="1"/>
  <c r="C1309" i="1"/>
  <c r="G1309" i="1" s="1"/>
  <c r="D1308" i="1"/>
  <c r="C1308" i="1"/>
  <c r="H1308" i="1" s="1"/>
  <c r="H1307" i="1"/>
  <c r="D1307" i="1"/>
  <c r="C1307" i="1"/>
  <c r="H1306" i="1"/>
  <c r="G1306" i="1"/>
  <c r="D1306" i="1"/>
  <c r="C1306" i="1"/>
  <c r="D1305" i="1"/>
  <c r="C1305" i="1"/>
  <c r="D1304" i="1"/>
  <c r="H1304" i="1" s="1"/>
  <c r="H1303" i="1"/>
  <c r="G1303" i="1"/>
  <c r="D1303" i="1"/>
  <c r="C1303" i="1"/>
  <c r="D1302" i="1"/>
  <c r="C1302" i="1"/>
  <c r="D1301" i="1"/>
  <c r="C1301" i="1"/>
  <c r="G1301" i="1" s="1"/>
  <c r="D1300" i="1"/>
  <c r="D1298" i="1"/>
  <c r="C1298" i="1"/>
  <c r="G1298" i="1" s="1"/>
  <c r="D1297" i="1"/>
  <c r="G1297" i="1" s="1"/>
  <c r="C1297" i="1"/>
  <c r="D1296" i="1"/>
  <c r="C1296" i="1"/>
  <c r="D1295" i="1"/>
  <c r="H1295" i="1" s="1"/>
  <c r="C1295" i="1"/>
  <c r="D1294" i="1"/>
  <c r="H1294" i="1" s="1"/>
  <c r="C1294" i="1"/>
  <c r="G1294" i="1" s="1"/>
  <c r="D1293" i="1"/>
  <c r="C1293" i="1"/>
  <c r="H1293" i="1" s="1"/>
  <c r="H1292" i="1"/>
  <c r="D1292" i="1"/>
  <c r="C1292" i="1"/>
  <c r="H1291" i="1"/>
  <c r="G1291" i="1"/>
  <c r="D1291" i="1"/>
  <c r="C1291" i="1"/>
  <c r="D1290" i="1"/>
  <c r="C1290" i="1"/>
  <c r="D1289" i="1"/>
  <c r="C1289" i="1"/>
  <c r="G1289" i="1" s="1"/>
  <c r="D1288" i="1"/>
  <c r="C1288" i="1"/>
  <c r="D1287" i="1"/>
  <c r="C1287" i="1"/>
  <c r="D1286" i="1"/>
  <c r="H1286" i="1" s="1"/>
  <c r="C1286" i="1"/>
  <c r="D1285" i="1"/>
  <c r="C1285" i="1"/>
  <c r="D1284" i="1"/>
  <c r="H1284" i="1" s="1"/>
  <c r="C1284" i="1"/>
  <c r="D1283" i="1"/>
  <c r="C1283" i="1"/>
  <c r="D1282" i="1"/>
  <c r="C1282" i="1"/>
  <c r="G1282" i="1" s="1"/>
  <c r="H1281" i="1"/>
  <c r="D1281" i="1"/>
  <c r="C1281" i="1"/>
  <c r="G1281" i="1" s="1"/>
  <c r="H1280" i="1"/>
  <c r="D1280" i="1"/>
  <c r="C1280" i="1"/>
  <c r="D1279" i="1"/>
  <c r="G1279" i="1" s="1"/>
  <c r="C1279" i="1"/>
  <c r="H1279" i="1" s="1"/>
  <c r="D1278" i="1"/>
  <c r="C1278" i="1"/>
  <c r="D1277" i="1"/>
  <c r="H1277" i="1" s="1"/>
  <c r="C1277" i="1"/>
  <c r="D1276" i="1"/>
  <c r="C1276" i="1"/>
  <c r="D1275" i="1"/>
  <c r="H1275" i="1" s="1"/>
  <c r="C1275" i="1"/>
  <c r="D1274" i="1"/>
  <c r="C1274" i="1"/>
  <c r="H1273" i="1"/>
  <c r="G1273" i="1"/>
  <c r="D1273" i="1"/>
  <c r="C1273" i="1"/>
  <c r="D1272" i="1"/>
  <c r="C1272" i="1"/>
  <c r="D1271" i="1"/>
  <c r="C1271" i="1"/>
  <c r="G1271" i="1" s="1"/>
  <c r="D1270" i="1"/>
  <c r="G1270" i="1" s="1"/>
  <c r="C1270" i="1"/>
  <c r="D1269" i="1"/>
  <c r="C1269" i="1"/>
  <c r="D1268" i="1"/>
  <c r="H1268" i="1" s="1"/>
  <c r="C1268" i="1"/>
  <c r="D1267" i="1"/>
  <c r="H1267" i="1" s="1"/>
  <c r="C1267" i="1"/>
  <c r="G1267" i="1" s="1"/>
  <c r="D1266" i="1"/>
  <c r="C1266" i="1"/>
  <c r="H1266" i="1" s="1"/>
  <c r="H1265" i="1"/>
  <c r="D1265" i="1"/>
  <c r="C1265" i="1"/>
  <c r="H1264" i="1"/>
  <c r="G1264" i="1"/>
  <c r="D1264" i="1"/>
  <c r="C1264" i="1"/>
  <c r="D1263" i="1"/>
  <c r="C1263" i="1"/>
  <c r="D1262" i="1"/>
  <c r="C1262" i="1"/>
  <c r="G1262" i="1" s="1"/>
  <c r="D1261" i="1"/>
  <c r="C1261" i="1"/>
  <c r="D1260" i="1"/>
  <c r="C1260" i="1"/>
  <c r="D1259" i="1"/>
  <c r="H1259" i="1" s="1"/>
  <c r="C1259" i="1"/>
  <c r="D1258" i="1"/>
  <c r="H1258" i="1" s="1"/>
  <c r="C1258" i="1"/>
  <c r="G1258" i="1" s="1"/>
  <c r="D1257" i="1"/>
  <c r="C1257" i="1"/>
  <c r="D1256" i="1"/>
  <c r="H1256" i="1" s="1"/>
  <c r="C1256" i="1"/>
  <c r="D1255" i="1"/>
  <c r="C1255" i="1"/>
  <c r="H1255" i="1" s="1"/>
  <c r="D1254" i="1"/>
  <c r="C1254" i="1"/>
  <c r="G1254" i="1" s="1"/>
  <c r="H1253" i="1"/>
  <c r="D1253" i="1"/>
  <c r="C1253" i="1"/>
  <c r="G1253" i="1" s="1"/>
  <c r="H1252" i="1"/>
  <c r="D1252" i="1"/>
  <c r="G1252" i="1" s="1"/>
  <c r="C1252" i="1"/>
  <c r="D1251" i="1"/>
  <c r="C1251" i="1"/>
  <c r="D1250" i="1"/>
  <c r="H1250" i="1" s="1"/>
  <c r="C1250" i="1"/>
  <c r="D1249" i="1"/>
  <c r="C1249" i="1"/>
  <c r="D1248" i="1"/>
  <c r="H1248" i="1" s="1"/>
  <c r="C1248" i="1"/>
  <c r="D1247" i="1"/>
  <c r="C1247" i="1"/>
  <c r="D1246" i="1"/>
  <c r="C1246" i="1"/>
  <c r="G1246" i="1" s="1"/>
  <c r="D1245" i="1"/>
  <c r="C1245" i="1"/>
  <c r="D1244" i="1"/>
  <c r="C1244" i="1"/>
  <c r="D1243" i="1"/>
  <c r="C1243" i="1"/>
  <c r="D1242" i="1"/>
  <c r="C1242" i="1"/>
  <c r="D1241" i="1"/>
  <c r="C1241" i="1"/>
  <c r="G1241" i="1" s="1"/>
  <c r="G1240" i="1"/>
  <c r="D1240" i="1"/>
  <c r="H1240" i="1" s="1"/>
  <c r="C1240" i="1"/>
  <c r="D1239" i="1"/>
  <c r="C1239" i="1"/>
  <c r="H1239" i="1" s="1"/>
  <c r="D1238" i="1"/>
  <c r="C1238" i="1"/>
  <c r="H1238" i="1" s="1"/>
  <c r="D1237" i="1"/>
  <c r="C1237" i="1"/>
  <c r="G1237" i="1" s="1"/>
  <c r="C1236" i="1"/>
  <c r="D1234" i="1"/>
  <c r="C1234" i="1"/>
  <c r="H1234" i="1" s="1"/>
  <c r="D1233" i="1"/>
  <c r="C1233" i="1"/>
  <c r="H1232" i="1"/>
  <c r="D1232" i="1"/>
  <c r="C1232" i="1"/>
  <c r="G1231" i="1"/>
  <c r="D1231" i="1"/>
  <c r="H1231" i="1" s="1"/>
  <c r="C1231" i="1"/>
  <c r="D1230" i="1"/>
  <c r="C1230" i="1"/>
  <c r="D1229" i="1"/>
  <c r="H1229" i="1" s="1"/>
  <c r="C1229" i="1"/>
  <c r="D1228" i="1"/>
  <c r="C1228" i="1"/>
  <c r="H1227" i="1"/>
  <c r="D1227" i="1"/>
  <c r="C1227" i="1"/>
  <c r="D1226" i="1"/>
  <c r="H1226" i="1" s="1"/>
  <c r="C1226" i="1"/>
  <c r="D1225" i="1"/>
  <c r="C1225" i="1"/>
  <c r="H1225" i="1" s="1"/>
  <c r="D1224" i="1"/>
  <c r="C1224" i="1"/>
  <c r="H1223" i="1"/>
  <c r="D1223" i="1"/>
  <c r="C1223" i="1"/>
  <c r="H1221" i="1"/>
  <c r="D1221" i="1"/>
  <c r="C1221" i="1"/>
  <c r="D1220" i="1"/>
  <c r="C1220" i="1"/>
  <c r="D1219" i="1"/>
  <c r="D1218" i="1"/>
  <c r="C1218" i="1"/>
  <c r="H1217" i="1"/>
  <c r="D1217" i="1"/>
  <c r="C1217" i="1"/>
  <c r="G1217" i="1" s="1"/>
  <c r="G1216" i="1"/>
  <c r="D1216" i="1"/>
  <c r="H1216" i="1" s="1"/>
  <c r="C1216" i="1"/>
  <c r="D1215" i="1"/>
  <c r="C1215" i="1"/>
  <c r="D1213" i="1"/>
  <c r="C1213" i="1"/>
  <c r="D1212" i="1"/>
  <c r="C1212" i="1"/>
  <c r="D1211" i="1"/>
  <c r="C1211" i="1"/>
  <c r="G1211" i="1" s="1"/>
  <c r="H1210" i="1"/>
  <c r="D1210" i="1"/>
  <c r="G1210" i="1" s="1"/>
  <c r="C1210" i="1"/>
  <c r="D1209" i="1"/>
  <c r="C1209" i="1"/>
  <c r="D1208" i="1"/>
  <c r="H1208" i="1" s="1"/>
  <c r="C1208" i="1"/>
  <c r="D1207" i="1"/>
  <c r="H1207" i="1" s="1"/>
  <c r="C1207" i="1"/>
  <c r="G1207" i="1" s="1"/>
  <c r="D1206" i="1"/>
  <c r="C1206" i="1"/>
  <c r="G1206" i="1" s="1"/>
  <c r="H1205" i="1"/>
  <c r="D1205" i="1"/>
  <c r="C1205" i="1"/>
  <c r="D1204" i="1"/>
  <c r="C1204" i="1"/>
  <c r="H1203" i="1"/>
  <c r="D1203" i="1"/>
  <c r="C1203" i="1"/>
  <c r="D1202" i="1"/>
  <c r="H1202" i="1" s="1"/>
  <c r="C1202" i="1"/>
  <c r="D1201" i="1"/>
  <c r="C1201" i="1"/>
  <c r="D1200" i="1"/>
  <c r="C1200" i="1"/>
  <c r="D1199" i="1"/>
  <c r="C1199" i="1"/>
  <c r="G1198" i="1"/>
  <c r="D1198" i="1"/>
  <c r="H1198" i="1" s="1"/>
  <c r="C1198" i="1"/>
  <c r="D1197" i="1"/>
  <c r="C1197" i="1"/>
  <c r="D1196" i="1"/>
  <c r="C1196" i="1"/>
  <c r="G1196" i="1" s="1"/>
  <c r="H1195" i="1"/>
  <c r="D1195" i="1"/>
  <c r="C1195" i="1"/>
  <c r="H1194" i="1"/>
  <c r="D1194" i="1"/>
  <c r="C1194" i="1"/>
  <c r="D1193" i="1"/>
  <c r="C1193" i="1"/>
  <c r="G1192" i="1"/>
  <c r="D1192" i="1"/>
  <c r="C1192" i="1"/>
  <c r="H1191" i="1"/>
  <c r="D1191" i="1"/>
  <c r="C1191" i="1"/>
  <c r="D1190" i="1"/>
  <c r="C1190" i="1"/>
  <c r="H1190" i="1" s="1"/>
  <c r="D1189" i="1"/>
  <c r="C1189" i="1"/>
  <c r="H1189" i="1" s="1"/>
  <c r="D1188" i="1"/>
  <c r="C1188" i="1"/>
  <c r="D1187" i="1"/>
  <c r="C1187" i="1"/>
  <c r="G1187" i="1" s="1"/>
  <c r="D1186" i="1"/>
  <c r="C1186" i="1"/>
  <c r="D1185" i="1"/>
  <c r="C1185" i="1"/>
  <c r="D1184" i="1"/>
  <c r="H1184" i="1" s="1"/>
  <c r="C1184" i="1"/>
  <c r="D1183" i="1"/>
  <c r="D1182" i="1"/>
  <c r="C1182" i="1"/>
  <c r="D1181" i="1"/>
  <c r="C1181" i="1"/>
  <c r="D1180" i="1"/>
  <c r="C1180" i="1"/>
  <c r="D1179" i="1"/>
  <c r="C1179" i="1"/>
  <c r="H1179" i="1" s="1"/>
  <c r="D1178" i="1"/>
  <c r="H1178" i="1" s="1"/>
  <c r="C1178" i="1"/>
  <c r="G1177" i="1"/>
  <c r="D1177" i="1"/>
  <c r="H1177" i="1" s="1"/>
  <c r="C1177" i="1"/>
  <c r="D1176" i="1"/>
  <c r="C1176" i="1"/>
  <c r="H1175" i="1"/>
  <c r="D1175" i="1"/>
  <c r="C1175" i="1"/>
  <c r="G1175" i="1" s="1"/>
  <c r="D1174" i="1"/>
  <c r="C1174" i="1"/>
  <c r="D1173" i="1"/>
  <c r="C1173" i="1"/>
  <c r="H1172" i="1"/>
  <c r="D1172" i="1"/>
  <c r="C1172" i="1"/>
  <c r="D1171" i="1"/>
  <c r="H1171" i="1" s="1"/>
  <c r="C1171" i="1"/>
  <c r="G1171" i="1" s="1"/>
  <c r="D1170" i="1"/>
  <c r="C1170" i="1"/>
  <c r="H1170" i="1" s="1"/>
  <c r="H1169" i="1"/>
  <c r="D1169" i="1"/>
  <c r="C1169" i="1"/>
  <c r="G1169" i="1" s="1"/>
  <c r="H1168" i="1"/>
  <c r="G1168" i="1"/>
  <c r="D1168" i="1"/>
  <c r="C1168" i="1"/>
  <c r="D1167" i="1"/>
  <c r="H1166" i="1"/>
  <c r="D1166" i="1"/>
  <c r="C1166" i="1"/>
  <c r="G1166" i="1" s="1"/>
  <c r="D1165" i="1"/>
  <c r="C1165" i="1"/>
  <c r="D1164" i="1"/>
  <c r="C1164" i="1"/>
  <c r="D1163" i="1"/>
  <c r="H1163" i="1" s="1"/>
  <c r="C1163" i="1"/>
  <c r="D1162" i="1"/>
  <c r="C1162" i="1"/>
  <c r="D1161" i="1"/>
  <c r="H1161" i="1" s="1"/>
  <c r="C1161" i="1"/>
  <c r="D1160" i="1"/>
  <c r="C1160" i="1"/>
  <c r="G1160" i="1" s="1"/>
  <c r="H1159" i="1"/>
  <c r="G1159" i="1"/>
  <c r="D1159" i="1"/>
  <c r="C1159" i="1"/>
  <c r="D1158" i="1"/>
  <c r="H1158" i="1" s="1"/>
  <c r="C1158" i="1"/>
  <c r="D1157" i="1"/>
  <c r="C1157" i="1"/>
  <c r="G1157" i="1" s="1"/>
  <c r="D1156" i="1"/>
  <c r="C1156" i="1"/>
  <c r="G1156" i="1" s="1"/>
  <c r="D1155" i="1"/>
  <c r="C1155" i="1"/>
  <c r="D1154" i="1"/>
  <c r="D1151" i="1"/>
  <c r="H1151" i="1" s="1"/>
  <c r="C1151" i="1"/>
  <c r="D1150" i="1"/>
  <c r="G1150" i="1" s="1"/>
  <c r="C1150" i="1"/>
  <c r="H1150" i="1" s="1"/>
  <c r="D1149" i="1"/>
  <c r="C1149" i="1"/>
  <c r="D1148" i="1"/>
  <c r="H1148" i="1" s="1"/>
  <c r="C1148" i="1"/>
  <c r="D1147" i="1"/>
  <c r="C1147" i="1"/>
  <c r="H1146" i="1"/>
  <c r="D1146" i="1"/>
  <c r="C1146" i="1"/>
  <c r="D1145" i="1"/>
  <c r="C1145" i="1"/>
  <c r="D1144" i="1"/>
  <c r="G1144" i="1" s="1"/>
  <c r="C1144" i="1"/>
  <c r="D1143" i="1"/>
  <c r="C1143" i="1"/>
  <c r="D1142" i="1"/>
  <c r="C1142" i="1"/>
  <c r="D1141" i="1"/>
  <c r="C1141" i="1"/>
  <c r="D1140" i="1"/>
  <c r="C1140" i="1"/>
  <c r="G1140" i="1" s="1"/>
  <c r="D1139" i="1"/>
  <c r="C1139" i="1"/>
  <c r="D1138" i="1"/>
  <c r="G1138" i="1" s="1"/>
  <c r="C1138" i="1"/>
  <c r="H1138" i="1" s="1"/>
  <c r="D1137" i="1"/>
  <c r="C1137" i="1"/>
  <c r="D1136" i="1"/>
  <c r="H1136" i="1" s="1"/>
  <c r="C1136" i="1"/>
  <c r="D1135" i="1"/>
  <c r="C1135" i="1"/>
  <c r="G1135" i="1" s="1"/>
  <c r="D1134" i="1"/>
  <c r="C1134" i="1"/>
  <c r="D1133" i="1"/>
  <c r="C1133" i="1"/>
  <c r="H1133" i="1" s="1"/>
  <c r="D1132" i="1"/>
  <c r="C1132" i="1"/>
  <c r="H1131" i="1"/>
  <c r="G1131" i="1"/>
  <c r="D1131" i="1"/>
  <c r="C1131" i="1"/>
  <c r="D1130" i="1"/>
  <c r="C1130" i="1"/>
  <c r="D1129" i="1"/>
  <c r="C1129" i="1"/>
  <c r="H1129" i="1" s="1"/>
  <c r="H1128" i="1"/>
  <c r="D1128" i="1"/>
  <c r="C1128" i="1"/>
  <c r="D1127" i="1"/>
  <c r="C1127" i="1"/>
  <c r="D1126" i="1"/>
  <c r="C1126" i="1"/>
  <c r="H1126" i="1" s="1"/>
  <c r="D1125" i="1"/>
  <c r="C1125" i="1"/>
  <c r="H1125" i="1" s="1"/>
  <c r="C1124" i="1"/>
  <c r="D1123" i="1"/>
  <c r="C1123" i="1"/>
  <c r="G1123" i="1" s="1"/>
  <c r="H1122" i="1"/>
  <c r="D1122" i="1"/>
  <c r="C1122" i="1"/>
  <c r="G1122" i="1" s="1"/>
  <c r="D1121" i="1"/>
  <c r="C1121" i="1"/>
  <c r="D1120" i="1"/>
  <c r="C1120" i="1"/>
  <c r="G1119" i="1"/>
  <c r="D1119" i="1"/>
  <c r="C1119" i="1"/>
  <c r="D1118" i="1"/>
  <c r="C1118" i="1"/>
  <c r="D1117" i="1"/>
  <c r="C1117" i="1"/>
  <c r="G1117" i="1" s="1"/>
  <c r="H1116" i="1"/>
  <c r="D1116" i="1"/>
  <c r="C1116" i="1"/>
  <c r="G1116" i="1" s="1"/>
  <c r="H1115" i="1"/>
  <c r="D1115" i="1"/>
  <c r="C1115" i="1"/>
  <c r="D1114" i="1"/>
  <c r="H1114" i="1" s="1"/>
  <c r="C1114" i="1"/>
  <c r="G1114" i="1" s="1"/>
  <c r="D1113" i="1"/>
  <c r="C1113" i="1"/>
  <c r="D1112" i="1"/>
  <c r="D1111" i="1"/>
  <c r="C1111" i="1"/>
  <c r="D1110" i="1"/>
  <c r="C1110" i="1"/>
  <c r="D1109" i="1"/>
  <c r="C1109" i="1"/>
  <c r="H1108" i="1"/>
  <c r="G1108" i="1"/>
  <c r="D1108" i="1"/>
  <c r="C1108" i="1"/>
  <c r="H1107" i="1"/>
  <c r="D1107" i="1"/>
  <c r="C1107" i="1"/>
  <c r="D1106" i="1"/>
  <c r="C1106" i="1"/>
  <c r="H1105" i="1"/>
  <c r="D1105" i="1"/>
  <c r="C1105" i="1"/>
  <c r="D1104" i="1"/>
  <c r="C1104" i="1"/>
  <c r="D1103" i="1"/>
  <c r="C1103" i="1"/>
  <c r="G1103" i="1" s="1"/>
  <c r="G1102" i="1"/>
  <c r="D1102" i="1"/>
  <c r="C1102" i="1"/>
  <c r="G1101" i="1"/>
  <c r="D1101" i="1"/>
  <c r="C1101" i="1"/>
  <c r="D1100" i="1"/>
  <c r="C1100" i="1"/>
  <c r="H1100" i="1" s="1"/>
  <c r="D1099" i="1"/>
  <c r="C1099" i="1"/>
  <c r="H1099" i="1" s="1"/>
  <c r="D1098" i="1"/>
  <c r="C1098" i="1"/>
  <c r="D1097" i="1"/>
  <c r="C1097" i="1"/>
  <c r="D1096" i="1"/>
  <c r="D1095" i="1"/>
  <c r="C1095" i="1"/>
  <c r="H1095" i="1" s="1"/>
  <c r="D1094" i="1"/>
  <c r="C1094" i="1"/>
  <c r="G1093" i="1"/>
  <c r="D1093" i="1"/>
  <c r="H1093" i="1" s="1"/>
  <c r="C1093" i="1"/>
  <c r="G1092" i="1"/>
  <c r="D1092" i="1"/>
  <c r="H1092" i="1" s="1"/>
  <c r="C1092" i="1"/>
  <c r="D1091" i="1"/>
  <c r="C1091" i="1"/>
  <c r="D1090" i="1"/>
  <c r="C1090" i="1"/>
  <c r="G1090" i="1" s="1"/>
  <c r="D1089" i="1"/>
  <c r="H1089" i="1" s="1"/>
  <c r="C1089" i="1"/>
  <c r="D1088" i="1"/>
  <c r="C1088" i="1"/>
  <c r="G1087" i="1"/>
  <c r="D1087" i="1"/>
  <c r="C1087" i="1"/>
  <c r="D1086" i="1"/>
  <c r="C1086" i="1"/>
  <c r="D1085" i="1"/>
  <c r="C1085" i="1"/>
  <c r="H1085" i="1" s="1"/>
  <c r="G1084" i="1"/>
  <c r="D1084" i="1"/>
  <c r="C1084" i="1"/>
  <c r="H1083" i="1"/>
  <c r="D1083" i="1"/>
  <c r="C1083" i="1"/>
  <c r="D1082" i="1"/>
  <c r="C1082" i="1"/>
  <c r="G1081" i="1"/>
  <c r="D1081" i="1"/>
  <c r="C1081" i="1"/>
  <c r="D1080" i="1"/>
  <c r="C1080" i="1"/>
  <c r="D1079" i="1"/>
  <c r="C1079" i="1"/>
  <c r="D1078" i="1"/>
  <c r="C1078" i="1"/>
  <c r="D1077" i="1"/>
  <c r="C1077" i="1"/>
  <c r="H1076" i="1"/>
  <c r="D1076" i="1"/>
  <c r="C1076" i="1"/>
  <c r="G1075" i="1"/>
  <c r="D1075" i="1"/>
  <c r="H1075" i="1" s="1"/>
  <c r="C1075" i="1"/>
  <c r="D1074" i="1"/>
  <c r="C1074" i="1"/>
  <c r="D1073" i="1"/>
  <c r="C1073" i="1"/>
  <c r="H1072" i="1"/>
  <c r="D1072" i="1"/>
  <c r="G1072" i="1" s="1"/>
  <c r="C1072" i="1"/>
  <c r="D1071" i="1"/>
  <c r="H1071" i="1" s="1"/>
  <c r="C1071" i="1"/>
  <c r="G1071" i="1" s="1"/>
  <c r="D1070" i="1"/>
  <c r="C1070" i="1"/>
  <c r="G1070" i="1" s="1"/>
  <c r="H1069" i="1"/>
  <c r="G1069" i="1"/>
  <c r="D1069" i="1"/>
  <c r="C1069" i="1"/>
  <c r="G1068" i="1"/>
  <c r="D1068" i="1"/>
  <c r="C1068" i="1"/>
  <c r="D1067" i="1"/>
  <c r="C1067" i="1"/>
  <c r="H1067" i="1" s="1"/>
  <c r="D1066" i="1"/>
  <c r="C1066" i="1"/>
  <c r="H1066" i="1" s="1"/>
  <c r="D1064" i="1"/>
  <c r="C1064" i="1"/>
  <c r="D1063" i="1"/>
  <c r="C1063" i="1"/>
  <c r="D1062" i="1"/>
  <c r="C1062" i="1"/>
  <c r="H1062" i="1" s="1"/>
  <c r="D1061" i="1"/>
  <c r="C1061" i="1"/>
  <c r="H1061" i="1" s="1"/>
  <c r="G1060" i="1"/>
  <c r="D1060" i="1"/>
  <c r="C1060" i="1"/>
  <c r="H1060" i="1" s="1"/>
  <c r="H1059" i="1"/>
  <c r="D1059" i="1"/>
  <c r="C1059" i="1"/>
  <c r="D1058" i="1"/>
  <c r="C1058" i="1"/>
  <c r="H1058" i="1" s="1"/>
  <c r="G1057" i="1"/>
  <c r="D1057" i="1"/>
  <c r="C1057" i="1"/>
  <c r="D1056" i="1"/>
  <c r="C1056" i="1"/>
  <c r="D1055" i="1"/>
  <c r="C1055" i="1"/>
  <c r="G1055" i="1" s="1"/>
  <c r="D1054" i="1"/>
  <c r="C1054" i="1"/>
  <c r="D1053" i="1"/>
  <c r="C1053" i="1"/>
  <c r="H1053" i="1" s="1"/>
  <c r="D1052" i="1"/>
  <c r="C1052" i="1"/>
  <c r="G1052" i="1" s="1"/>
  <c r="G1051" i="1"/>
  <c r="D1051" i="1"/>
  <c r="C1051" i="1"/>
  <c r="H1051" i="1" s="1"/>
  <c r="H1050" i="1"/>
  <c r="D1050" i="1"/>
  <c r="C1050" i="1"/>
  <c r="D1049" i="1"/>
  <c r="H1049" i="1" s="1"/>
  <c r="C1049" i="1"/>
  <c r="G1049" i="1" s="1"/>
  <c r="D1048" i="1"/>
  <c r="C1048" i="1"/>
  <c r="D1047" i="1"/>
  <c r="D1045" i="1"/>
  <c r="C1045" i="1"/>
  <c r="G1044" i="1"/>
  <c r="D1044" i="1"/>
  <c r="H1044" i="1" s="1"/>
  <c r="C1044" i="1"/>
  <c r="D1043" i="1"/>
  <c r="C1043" i="1"/>
  <c r="G1042" i="1"/>
  <c r="D1042" i="1"/>
  <c r="C1042" i="1"/>
  <c r="H1042" i="1" s="1"/>
  <c r="D1041" i="1"/>
  <c r="C1041" i="1"/>
  <c r="D1040" i="1"/>
  <c r="C1040" i="1"/>
  <c r="G1039" i="1"/>
  <c r="D1039" i="1"/>
  <c r="C1039" i="1"/>
  <c r="D1038" i="1"/>
  <c r="C1038" i="1"/>
  <c r="D1037" i="1"/>
  <c r="C1037" i="1"/>
  <c r="D1036" i="1"/>
  <c r="C1036" i="1"/>
  <c r="D1035" i="1"/>
  <c r="C1035" i="1"/>
  <c r="H1035" i="1" s="1"/>
  <c r="H1034" i="1"/>
  <c r="G1034" i="1"/>
  <c r="D1034" i="1"/>
  <c r="C1034" i="1"/>
  <c r="G1033" i="1"/>
  <c r="D1033" i="1"/>
  <c r="C1033" i="1"/>
  <c r="D1032" i="1"/>
  <c r="C1032" i="1"/>
  <c r="D1031" i="1"/>
  <c r="C1031" i="1"/>
  <c r="D1030" i="1"/>
  <c r="C1030" i="1"/>
  <c r="D1029" i="1"/>
  <c r="C1029" i="1"/>
  <c r="H1029" i="1" s="1"/>
  <c r="D1028" i="1"/>
  <c r="C1028" i="1"/>
  <c r="D1027" i="1"/>
  <c r="C1027" i="1"/>
  <c r="D1026" i="1"/>
  <c r="C1026" i="1"/>
  <c r="H1026" i="1" s="1"/>
  <c r="D1025" i="1"/>
  <c r="C1025" i="1"/>
  <c r="H1025" i="1" s="1"/>
  <c r="G1024" i="1"/>
  <c r="D1024" i="1"/>
  <c r="C1024" i="1"/>
  <c r="H1024" i="1" s="1"/>
  <c r="H1023" i="1"/>
  <c r="D1023" i="1"/>
  <c r="C1023" i="1"/>
  <c r="D1022" i="1"/>
  <c r="C1022" i="1"/>
  <c r="H1022" i="1" s="1"/>
  <c r="G1021" i="1"/>
  <c r="D1021" i="1"/>
  <c r="C1021" i="1"/>
  <c r="D1020" i="1"/>
  <c r="C1020" i="1"/>
  <c r="D1019" i="1"/>
  <c r="C1019" i="1"/>
  <c r="G1019" i="1" s="1"/>
  <c r="D1018" i="1"/>
  <c r="C1018" i="1"/>
  <c r="D1017" i="1"/>
  <c r="C1017" i="1"/>
  <c r="H1017" i="1" s="1"/>
  <c r="D1016" i="1"/>
  <c r="C1016" i="1"/>
  <c r="G1016" i="1" s="1"/>
  <c r="G1015" i="1"/>
  <c r="D1015" i="1"/>
  <c r="C1015" i="1"/>
  <c r="H1015" i="1" s="1"/>
  <c r="D1014" i="1"/>
  <c r="C1014" i="1"/>
  <c r="D1013" i="1"/>
  <c r="C1013" i="1"/>
  <c r="G1013" i="1" s="1"/>
  <c r="D1012" i="1"/>
  <c r="C1012" i="1"/>
  <c r="D1011" i="1"/>
  <c r="C1011" i="1"/>
  <c r="D1010" i="1"/>
  <c r="C1010" i="1"/>
  <c r="G1010" i="1" s="1"/>
  <c r="G1009" i="1"/>
  <c r="D1009" i="1"/>
  <c r="C1009" i="1"/>
  <c r="H1009" i="1" s="1"/>
  <c r="D1008" i="1"/>
  <c r="C1008" i="1"/>
  <c r="D1007" i="1"/>
  <c r="C1007" i="1"/>
  <c r="G1007" i="1" s="1"/>
  <c r="D1006" i="1"/>
  <c r="C1006" i="1"/>
  <c r="D1005" i="1"/>
  <c r="C1005" i="1"/>
  <c r="D1004" i="1"/>
  <c r="C1004" i="1"/>
  <c r="G1004" i="1" s="1"/>
  <c r="G1003" i="1"/>
  <c r="D1003" i="1"/>
  <c r="C1003" i="1"/>
  <c r="H1003" i="1" s="1"/>
  <c r="D1002" i="1"/>
  <c r="C1002" i="1"/>
  <c r="D1001" i="1"/>
  <c r="C1001" i="1"/>
  <c r="G1001" i="1" s="1"/>
  <c r="D1000" i="1"/>
  <c r="C1000" i="1"/>
  <c r="D999" i="1"/>
  <c r="C999" i="1"/>
  <c r="D998" i="1"/>
  <c r="C998" i="1"/>
  <c r="G998" i="1" s="1"/>
  <c r="G997" i="1"/>
  <c r="D997" i="1"/>
  <c r="C997" i="1"/>
  <c r="H997" i="1" s="1"/>
  <c r="D996" i="1"/>
  <c r="C996" i="1"/>
  <c r="D995" i="1"/>
  <c r="C995" i="1"/>
  <c r="G995" i="1" s="1"/>
  <c r="D994" i="1"/>
  <c r="C994" i="1"/>
  <c r="D993" i="1"/>
  <c r="C993" i="1"/>
  <c r="D992" i="1"/>
  <c r="C992" i="1"/>
  <c r="G992" i="1" s="1"/>
  <c r="G991" i="1"/>
  <c r="D991" i="1"/>
  <c r="C991" i="1"/>
  <c r="H991" i="1" s="1"/>
  <c r="D989" i="1"/>
  <c r="C989" i="1"/>
  <c r="D988" i="1"/>
  <c r="C988" i="1"/>
  <c r="H988" i="1" s="1"/>
  <c r="H987" i="1"/>
  <c r="D987" i="1"/>
  <c r="C987" i="1"/>
  <c r="G987" i="1" s="1"/>
  <c r="G986" i="1"/>
  <c r="D986" i="1"/>
  <c r="H986" i="1" s="1"/>
  <c r="C986" i="1"/>
  <c r="D983" i="1"/>
  <c r="C983" i="1"/>
  <c r="G983" i="1" s="1"/>
  <c r="D982" i="1"/>
  <c r="C982" i="1"/>
  <c r="D981" i="1"/>
  <c r="C981" i="1"/>
  <c r="D980" i="1"/>
  <c r="C980" i="1"/>
  <c r="D979" i="1"/>
  <c r="C979" i="1"/>
  <c r="D978" i="1"/>
  <c r="C978" i="1"/>
  <c r="D977" i="1"/>
  <c r="C977" i="1"/>
  <c r="G977" i="1" s="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G953" i="1" s="1"/>
  <c r="D952" i="1"/>
  <c r="C952" i="1"/>
  <c r="D951" i="1"/>
  <c r="C951" i="1"/>
  <c r="D950" i="1"/>
  <c r="C950" i="1"/>
  <c r="D949" i="1"/>
  <c r="C949" i="1"/>
  <c r="D948" i="1"/>
  <c r="C948" i="1"/>
  <c r="D947" i="1"/>
  <c r="C947" i="1"/>
  <c r="G947" i="1" s="1"/>
  <c r="D946" i="1"/>
  <c r="C946" i="1"/>
  <c r="D945" i="1"/>
  <c r="C945" i="1"/>
  <c r="D944" i="1"/>
  <c r="C944" i="1"/>
  <c r="D943" i="1"/>
  <c r="C943" i="1"/>
  <c r="D942" i="1"/>
  <c r="C942" i="1"/>
  <c r="D941" i="1"/>
  <c r="C941" i="1"/>
  <c r="G941" i="1" s="1"/>
  <c r="D940" i="1"/>
  <c r="C940" i="1"/>
  <c r="D939" i="1"/>
  <c r="C939" i="1"/>
  <c r="D938" i="1"/>
  <c r="C938" i="1"/>
  <c r="D937" i="1"/>
  <c r="C937" i="1"/>
  <c r="D936" i="1"/>
  <c r="C936" i="1"/>
  <c r="D935" i="1"/>
  <c r="C935" i="1"/>
  <c r="G935" i="1" s="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G917" i="1" s="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G887" i="1" s="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G863" i="1" s="1"/>
  <c r="D862" i="1"/>
  <c r="C862" i="1"/>
  <c r="D861" i="1"/>
  <c r="C861" i="1"/>
  <c r="D860" i="1"/>
  <c r="C860" i="1"/>
  <c r="D859" i="1"/>
  <c r="C859" i="1"/>
  <c r="D858" i="1"/>
  <c r="C858" i="1"/>
  <c r="D857" i="1"/>
  <c r="C857" i="1"/>
  <c r="D856" i="1"/>
  <c r="C856" i="1"/>
  <c r="D855" i="1"/>
  <c r="C855" i="1"/>
  <c r="D854" i="1"/>
  <c r="C854" i="1"/>
  <c r="D853" i="1"/>
  <c r="C853" i="1"/>
  <c r="D852" i="1"/>
  <c r="C852" i="1"/>
  <c r="D851" i="1"/>
  <c r="C851" i="1"/>
  <c r="G851" i="1" s="1"/>
  <c r="D850" i="1"/>
  <c r="C850" i="1"/>
  <c r="D849" i="1"/>
  <c r="C849" i="1"/>
  <c r="D848" i="1"/>
  <c r="C848" i="1"/>
  <c r="D847" i="1"/>
  <c r="C847" i="1"/>
  <c r="D846" i="1"/>
  <c r="C846" i="1"/>
  <c r="D845" i="1"/>
  <c r="C845" i="1"/>
  <c r="G845" i="1" s="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G821" i="1" s="1"/>
  <c r="D820" i="1"/>
  <c r="C820" i="1"/>
  <c r="D819" i="1"/>
  <c r="C819" i="1"/>
  <c r="D818" i="1"/>
  <c r="C818" i="1"/>
  <c r="D817" i="1"/>
  <c r="C817" i="1"/>
  <c r="D816" i="1"/>
  <c r="C816" i="1"/>
  <c r="D815" i="1"/>
  <c r="C815" i="1"/>
  <c r="G815" i="1" s="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G785" i="1" s="1"/>
  <c r="D784" i="1"/>
  <c r="C784" i="1"/>
  <c r="D783" i="1"/>
  <c r="C783" i="1"/>
  <c r="D782" i="1"/>
  <c r="C782" i="1"/>
  <c r="D781" i="1"/>
  <c r="C781" i="1"/>
  <c r="D780" i="1"/>
  <c r="C780" i="1"/>
  <c r="D779" i="1"/>
  <c r="C779" i="1"/>
  <c r="G779" i="1" s="1"/>
  <c r="D778" i="1"/>
  <c r="C778" i="1"/>
  <c r="D777" i="1"/>
  <c r="C777" i="1"/>
  <c r="D776" i="1"/>
  <c r="C776" i="1"/>
  <c r="D775" i="1"/>
  <c r="C775" i="1"/>
  <c r="D774" i="1"/>
  <c r="C774" i="1"/>
  <c r="D773" i="1"/>
  <c r="C773" i="1"/>
  <c r="G773" i="1" s="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H751" i="1" s="1"/>
  <c r="D750" i="1"/>
  <c r="C750" i="1"/>
  <c r="D749" i="1"/>
  <c r="C749" i="1"/>
  <c r="D748" i="1"/>
  <c r="C748" i="1"/>
  <c r="D747" i="1"/>
  <c r="C747" i="1"/>
  <c r="G747" i="1" s="1"/>
  <c r="D746" i="1"/>
  <c r="C746" i="1"/>
  <c r="D745" i="1"/>
  <c r="C745" i="1"/>
  <c r="D744" i="1"/>
  <c r="C744" i="1"/>
  <c r="D743" i="1"/>
  <c r="C743" i="1"/>
  <c r="D742" i="1"/>
  <c r="C742" i="1"/>
  <c r="D741" i="1"/>
  <c r="C741" i="1"/>
  <c r="D740" i="1"/>
  <c r="C740" i="1"/>
  <c r="D739" i="1"/>
  <c r="C739" i="1"/>
  <c r="H739" i="1" s="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H719" i="1" s="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H647" i="1" s="1"/>
  <c r="D646" i="1"/>
  <c r="C646" i="1"/>
  <c r="D645" i="1"/>
  <c r="D644" i="1"/>
  <c r="C644" i="1"/>
  <c r="D643" i="1"/>
  <c r="C643" i="1"/>
  <c r="D642" i="1"/>
  <c r="C642" i="1"/>
  <c r="D641" i="1"/>
  <c r="C641" i="1"/>
  <c r="D632" i="1"/>
  <c r="C632" i="1"/>
  <c r="D631" i="1"/>
  <c r="C631" i="1"/>
  <c r="D628" i="1"/>
  <c r="C628" i="1"/>
  <c r="D627" i="1"/>
  <c r="C627" i="1"/>
  <c r="D626" i="1"/>
  <c r="C626" i="1"/>
  <c r="D625" i="1"/>
  <c r="C625" i="1"/>
  <c r="D624" i="1"/>
  <c r="C624" i="1"/>
  <c r="D623" i="1"/>
  <c r="C623" i="1"/>
  <c r="H623" i="1" s="1"/>
  <c r="D622" i="1"/>
  <c r="C622" i="1"/>
  <c r="D621" i="1"/>
  <c r="C621" i="1"/>
  <c r="D620" i="1"/>
  <c r="C620" i="1"/>
  <c r="D618" i="1"/>
  <c r="C618" i="1"/>
  <c r="D617" i="1"/>
  <c r="C617" i="1"/>
  <c r="D616" i="1"/>
  <c r="C616" i="1"/>
  <c r="D615" i="1"/>
  <c r="C615" i="1"/>
  <c r="D614" i="1"/>
  <c r="C614" i="1"/>
  <c r="H614" i="1" s="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H557" i="1" s="1"/>
  <c r="D556" i="1"/>
  <c r="C556" i="1"/>
  <c r="D555" i="1"/>
  <c r="C555" i="1"/>
  <c r="D554" i="1"/>
  <c r="C554" i="1"/>
  <c r="D553" i="1"/>
  <c r="C553" i="1"/>
  <c r="D552" i="1"/>
  <c r="C552" i="1"/>
  <c r="D551" i="1"/>
  <c r="C551" i="1"/>
  <c r="H551" i="1" s="1"/>
  <c r="D550" i="1"/>
  <c r="C550" i="1"/>
  <c r="D549" i="1"/>
  <c r="C549" i="1"/>
  <c r="D548" i="1"/>
  <c r="C548" i="1"/>
  <c r="D547" i="1"/>
  <c r="C547" i="1"/>
  <c r="D546" i="1"/>
  <c r="C546" i="1"/>
  <c r="D545" i="1"/>
  <c r="C545" i="1"/>
  <c r="H545" i="1" s="1"/>
  <c r="D544" i="1"/>
  <c r="C544" i="1"/>
  <c r="D543" i="1"/>
  <c r="C543" i="1"/>
  <c r="D542" i="1"/>
  <c r="C542" i="1"/>
  <c r="D541" i="1"/>
  <c r="C541" i="1"/>
  <c r="D540" i="1"/>
  <c r="C540" i="1"/>
  <c r="D539" i="1"/>
  <c r="C539" i="1"/>
  <c r="H539" i="1" s="1"/>
  <c r="D538" i="1"/>
  <c r="C538" i="1"/>
  <c r="D537" i="1"/>
  <c r="C537" i="1"/>
  <c r="D536" i="1"/>
  <c r="C536" i="1"/>
  <c r="D535" i="1"/>
  <c r="C535" i="1"/>
  <c r="D534" i="1"/>
  <c r="C534" i="1"/>
  <c r="D533" i="1"/>
  <c r="C533" i="1"/>
  <c r="D532" i="1"/>
  <c r="C532" i="1"/>
  <c r="D531" i="1"/>
  <c r="C531" i="1"/>
  <c r="D530" i="1"/>
  <c r="C530" i="1"/>
  <c r="D529" i="1"/>
  <c r="C529" i="1"/>
  <c r="D528" i="1"/>
  <c r="C528" i="1"/>
  <c r="D527" i="1"/>
  <c r="C527" i="1"/>
  <c r="H527" i="1" s="1"/>
  <c r="D526" i="1"/>
  <c r="C526" i="1"/>
  <c r="D525" i="1"/>
  <c r="C525" i="1"/>
  <c r="D524" i="1"/>
  <c r="C524" i="1"/>
  <c r="D521" i="1"/>
  <c r="C521" i="1"/>
  <c r="D520" i="1"/>
  <c r="C520" i="1"/>
  <c r="D519" i="1"/>
  <c r="C519" i="1"/>
  <c r="D518" i="1"/>
  <c r="C518" i="1"/>
  <c r="D517" i="1"/>
  <c r="C517" i="1"/>
  <c r="D516" i="1"/>
  <c r="C516" i="1"/>
  <c r="D515" i="1"/>
  <c r="C515" i="1"/>
  <c r="H515" i="1" s="1"/>
  <c r="D514" i="1"/>
  <c r="C514" i="1"/>
  <c r="D513" i="1"/>
  <c r="C513" i="1"/>
  <c r="D512" i="1"/>
  <c r="C512" i="1"/>
  <c r="D511" i="1"/>
  <c r="C511" i="1"/>
  <c r="D510" i="1"/>
  <c r="C510" i="1"/>
  <c r="D508" i="1"/>
  <c r="C508" i="1"/>
  <c r="D507" i="1"/>
  <c r="C507" i="1"/>
  <c r="D506" i="1"/>
  <c r="C506" i="1"/>
  <c r="D505" i="1"/>
  <c r="C505" i="1"/>
  <c r="D504" i="1"/>
  <c r="C504" i="1"/>
  <c r="D503" i="1"/>
  <c r="C503" i="1"/>
  <c r="D502" i="1"/>
  <c r="C502" i="1"/>
  <c r="D501" i="1"/>
  <c r="D500" i="1"/>
  <c r="C500" i="1"/>
  <c r="H500" i="1" s="1"/>
  <c r="D499" i="1"/>
  <c r="C499" i="1"/>
  <c r="D498" i="1"/>
  <c r="C498" i="1"/>
  <c r="D497" i="1"/>
  <c r="C497" i="1"/>
  <c r="D496" i="1"/>
  <c r="C496" i="1"/>
  <c r="D495" i="1"/>
  <c r="C495" i="1"/>
  <c r="D494" i="1"/>
  <c r="C494" i="1"/>
  <c r="H494" i="1" s="1"/>
  <c r="D493" i="1"/>
  <c r="C493" i="1"/>
  <c r="D492" i="1"/>
  <c r="C492" i="1"/>
  <c r="D491" i="1"/>
  <c r="C491" i="1"/>
  <c r="D490" i="1"/>
  <c r="C490" i="1"/>
  <c r="D489" i="1"/>
  <c r="D488" i="1"/>
  <c r="C488" i="1"/>
  <c r="D487" i="1"/>
  <c r="C487" i="1"/>
  <c r="D486" i="1"/>
  <c r="C486" i="1"/>
  <c r="D485" i="1"/>
  <c r="C485" i="1"/>
  <c r="H485" i="1" s="1"/>
  <c r="D484" i="1"/>
  <c r="C484" i="1"/>
  <c r="D483" i="1"/>
  <c r="C483" i="1"/>
  <c r="D482" i="1"/>
  <c r="C482" i="1"/>
  <c r="D481" i="1"/>
  <c r="C481" i="1"/>
  <c r="D480" i="1"/>
  <c r="C480" i="1"/>
  <c r="D479" i="1"/>
  <c r="C479" i="1"/>
  <c r="D477" i="1"/>
  <c r="C477" i="1"/>
  <c r="D476" i="1"/>
  <c r="C476" i="1"/>
  <c r="D475" i="1"/>
  <c r="C475" i="1"/>
  <c r="D474" i="1"/>
  <c r="C474" i="1"/>
  <c r="G474" i="1" s="1"/>
  <c r="D473" i="1"/>
  <c r="C473" i="1"/>
  <c r="D472" i="1"/>
  <c r="C472" i="1"/>
  <c r="D471" i="1"/>
  <c r="C471" i="1"/>
  <c r="D470" i="1"/>
  <c r="C470" i="1"/>
  <c r="D469" i="1"/>
  <c r="C469" i="1"/>
  <c r="D468" i="1"/>
  <c r="C468" i="1"/>
  <c r="D467" i="1"/>
  <c r="C467" i="1"/>
  <c r="D465" i="1"/>
  <c r="C465" i="1"/>
  <c r="D464" i="1"/>
  <c r="C464" i="1"/>
  <c r="D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G444" i="1" s="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06" i="1"/>
  <c r="C406" i="1"/>
  <c r="D405" i="1"/>
  <c r="C405" i="1"/>
  <c r="G405" i="1" s="1"/>
  <c r="D404" i="1"/>
  <c r="C404" i="1"/>
  <c r="D401" i="1"/>
  <c r="C401" i="1"/>
  <c r="D400" i="1"/>
  <c r="C400" i="1"/>
  <c r="D399" i="1"/>
  <c r="C399" i="1"/>
  <c r="D398" i="1"/>
  <c r="C398" i="1"/>
  <c r="C397" i="1"/>
  <c r="D396" i="1"/>
  <c r="C396" i="1"/>
  <c r="D395" i="1"/>
  <c r="C395" i="1"/>
  <c r="D394" i="1"/>
  <c r="C394" i="1"/>
  <c r="D393" i="1"/>
  <c r="C393" i="1"/>
  <c r="D392" i="1"/>
  <c r="C392" i="1"/>
  <c r="D390" i="1"/>
  <c r="C390" i="1"/>
  <c r="D389" i="1"/>
  <c r="C389" i="1"/>
  <c r="D388" i="1"/>
  <c r="C388" i="1"/>
  <c r="D387" i="1"/>
  <c r="C387" i="1"/>
  <c r="C386" i="1"/>
  <c r="D385" i="1"/>
  <c r="C385" i="1"/>
  <c r="H385" i="1" s="1"/>
  <c r="D384" i="1"/>
  <c r="C384" i="1"/>
  <c r="D383" i="1"/>
  <c r="C383" i="1"/>
  <c r="D382" i="1"/>
  <c r="C382" i="1"/>
  <c r="D381" i="1"/>
  <c r="C381" i="1"/>
  <c r="D380" i="1"/>
  <c r="C380" i="1"/>
  <c r="D379" i="1"/>
  <c r="C379" i="1"/>
  <c r="H379" i="1" s="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H352" i="1" s="1"/>
  <c r="C351" i="1"/>
  <c r="D350" i="1"/>
  <c r="C350" i="1"/>
  <c r="D349" i="1"/>
  <c r="C349" i="1"/>
  <c r="D348" i="1"/>
  <c r="C348" i="1"/>
  <c r="D347" i="1"/>
  <c r="D344" i="1"/>
  <c r="C344" i="1"/>
  <c r="D343" i="1"/>
  <c r="C343" i="1"/>
  <c r="H343" i="1" s="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D305" i="1"/>
  <c r="C305" i="1"/>
  <c r="D304" i="1"/>
  <c r="C304" i="1"/>
  <c r="D303" i="1"/>
  <c r="C303" i="1"/>
  <c r="D302" i="1"/>
  <c r="C302" i="1"/>
  <c r="D301" i="1"/>
  <c r="C301" i="1"/>
  <c r="H301" i="1" s="1"/>
  <c r="D300" i="1"/>
  <c r="C300" i="1"/>
  <c r="D299" i="1"/>
  <c r="D298" i="1"/>
  <c r="C298" i="1"/>
  <c r="D297" i="1"/>
  <c r="C297" i="1"/>
  <c r="D296" i="1"/>
  <c r="C296" i="1"/>
  <c r="D295" i="1"/>
  <c r="C295" i="1"/>
  <c r="D292" i="1"/>
  <c r="C292" i="1"/>
  <c r="H292" i="1" s="1"/>
  <c r="D291" i="1"/>
  <c r="C291" i="1"/>
  <c r="D290" i="1"/>
  <c r="C290" i="1"/>
  <c r="D289" i="1"/>
  <c r="C289" i="1"/>
  <c r="D288" i="1"/>
  <c r="C288" i="1"/>
  <c r="D284" i="1"/>
  <c r="C284" i="1"/>
  <c r="D283" i="1"/>
  <c r="C283" i="1"/>
  <c r="H283" i="1" s="1"/>
  <c r="D282" i="1"/>
  <c r="C282" i="1"/>
  <c r="D281" i="1"/>
  <c r="C281" i="1"/>
  <c r="D280" i="1"/>
  <c r="C280" i="1"/>
  <c r="D279" i="1"/>
  <c r="C279" i="1"/>
  <c r="D278" i="1"/>
  <c r="C278" i="1"/>
  <c r="D277" i="1"/>
  <c r="C277" i="1"/>
  <c r="H277" i="1" s="1"/>
  <c r="D276" i="1"/>
  <c r="C276" i="1"/>
  <c r="D275" i="1"/>
  <c r="C275" i="1"/>
  <c r="D274" i="1"/>
  <c r="C274" i="1"/>
  <c r="D273" i="1"/>
  <c r="C273" i="1"/>
  <c r="D272" i="1"/>
  <c r="C272" i="1"/>
  <c r="D271" i="1"/>
  <c r="C271" i="1"/>
  <c r="H271" i="1" s="1"/>
  <c r="D270" i="1"/>
  <c r="C270" i="1"/>
  <c r="D269" i="1"/>
  <c r="C269" i="1"/>
  <c r="D268" i="1"/>
  <c r="C268" i="1"/>
  <c r="D267" i="1"/>
  <c r="C267" i="1"/>
  <c r="D266" i="1"/>
  <c r="C266" i="1"/>
  <c r="D265" i="1"/>
  <c r="C265" i="1"/>
  <c r="H265" i="1" s="1"/>
  <c r="D263" i="1"/>
  <c r="C263" i="1"/>
  <c r="D262" i="1"/>
  <c r="C262" i="1"/>
  <c r="D261" i="1"/>
  <c r="C261" i="1"/>
  <c r="D260" i="1"/>
  <c r="C260" i="1"/>
  <c r="D258" i="1"/>
  <c r="C258" i="1"/>
  <c r="D257" i="1"/>
  <c r="C257" i="1"/>
  <c r="D256" i="1"/>
  <c r="C256" i="1"/>
  <c r="D255" i="1"/>
  <c r="C255" i="1"/>
  <c r="D254" i="1"/>
  <c r="C254" i="1"/>
  <c r="D253" i="1"/>
  <c r="C253" i="1"/>
  <c r="H253" i="1" s="1"/>
  <c r="D252" i="1"/>
  <c r="C252" i="1"/>
  <c r="D251" i="1"/>
  <c r="C251" i="1"/>
  <c r="D250" i="1"/>
  <c r="C250" i="1"/>
  <c r="D249" i="1"/>
  <c r="C249" i="1"/>
  <c r="D247" i="1"/>
  <c r="C247" i="1"/>
  <c r="D246" i="1"/>
  <c r="C246" i="1"/>
  <c r="D245" i="1"/>
  <c r="C245" i="1"/>
  <c r="D244" i="1"/>
  <c r="C244" i="1"/>
  <c r="H244" i="1" s="1"/>
  <c r="D243" i="1"/>
  <c r="C243" i="1"/>
  <c r="D242" i="1"/>
  <c r="C242" i="1"/>
  <c r="D241" i="1"/>
  <c r="C241" i="1"/>
  <c r="D240" i="1"/>
  <c r="C240" i="1"/>
  <c r="D239" i="1"/>
  <c r="C239" i="1"/>
  <c r="D238" i="1"/>
  <c r="C238" i="1"/>
  <c r="D237" i="1"/>
  <c r="C237" i="1"/>
  <c r="D236" i="1"/>
  <c r="C236" i="1"/>
  <c r="D235" i="1"/>
  <c r="C235" i="1"/>
  <c r="D234" i="1"/>
  <c r="C234" i="1"/>
  <c r="D233" i="1"/>
  <c r="C233" i="1"/>
  <c r="D232" i="1"/>
  <c r="D231" i="1"/>
  <c r="C231" i="1"/>
  <c r="D230" i="1"/>
  <c r="C230" i="1"/>
  <c r="D229" i="1"/>
  <c r="C229" i="1"/>
  <c r="D228" i="1"/>
  <c r="C228" i="1"/>
  <c r="D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D151" i="1"/>
  <c r="C151" i="1"/>
  <c r="D150" i="1"/>
  <c r="C150" i="1"/>
  <c r="H150" i="1" s="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C130" i="1"/>
  <c r="D128" i="1"/>
  <c r="C128" i="1"/>
  <c r="D127" i="1"/>
  <c r="C127" i="1"/>
  <c r="D126" i="1"/>
  <c r="C126" i="1"/>
  <c r="D125" i="1"/>
  <c r="C125"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H93" i="1" s="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D54" i="1"/>
  <c r="C54" i="1"/>
  <c r="D53" i="1"/>
  <c r="C53" i="1"/>
  <c r="D52" i="1"/>
  <c r="C52" i="1"/>
  <c r="D51" i="1"/>
  <c r="C51" i="1"/>
  <c r="D50" i="1"/>
  <c r="C50" i="1"/>
  <c r="D49" i="1"/>
  <c r="C49" i="1"/>
  <c r="D48" i="1"/>
  <c r="C48" i="1"/>
  <c r="D47" i="1"/>
  <c r="C47" i="1"/>
  <c r="D45" i="1"/>
  <c r="C45" i="1"/>
  <c r="D44" i="1"/>
  <c r="C44" i="1"/>
  <c r="D43" i="1"/>
  <c r="C43" i="1"/>
  <c r="D42" i="1"/>
  <c r="C42" i="1"/>
  <c r="D41" i="1"/>
  <c r="D40" i="1"/>
  <c r="D39" i="1"/>
  <c r="C39" i="1"/>
  <c r="D38" i="1"/>
  <c r="C38" i="1"/>
  <c r="D37" i="1"/>
  <c r="C37" i="1"/>
  <c r="D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292" i="9" l="1"/>
  <c r="E300" i="9"/>
  <c r="E237" i="5"/>
  <c r="H123" i="1"/>
  <c r="H231" i="1"/>
  <c r="G366" i="1"/>
  <c r="H376" i="1"/>
  <c r="H382" i="1"/>
  <c r="G417" i="1"/>
  <c r="G435" i="1"/>
  <c r="G462" i="1"/>
  <c r="H491" i="1"/>
  <c r="H497" i="1"/>
  <c r="H596" i="1"/>
  <c r="H605" i="1"/>
  <c r="G993" i="1"/>
  <c r="G999" i="1"/>
  <c r="G1005" i="1"/>
  <c r="G1011" i="1"/>
  <c r="H1016" i="1"/>
  <c r="G1032" i="1"/>
  <c r="H1038" i="1"/>
  <c r="H1052" i="1"/>
  <c r="G1074" i="1"/>
  <c r="H1090" i="1"/>
  <c r="H1117" i="1"/>
  <c r="H1140" i="1"/>
  <c r="H1156" i="1"/>
  <c r="G1163" i="1"/>
  <c r="G1197" i="1"/>
  <c r="G1202" i="1"/>
  <c r="G1220" i="1"/>
  <c r="H1237" i="1"/>
  <c r="G1244" i="1"/>
  <c r="H1246" i="1"/>
  <c r="G1272" i="1"/>
  <c r="G1277" i="1"/>
  <c r="H1282" i="1"/>
  <c r="G1302" i="1"/>
  <c r="G1325" i="1"/>
  <c r="H1325" i="1"/>
  <c r="H1375" i="1"/>
  <c r="G1375" i="1"/>
  <c r="H1394" i="1"/>
  <c r="G1394" i="1"/>
  <c r="H1407" i="1"/>
  <c r="G1407" i="1"/>
  <c r="H1462" i="1"/>
  <c r="G1462" i="1"/>
  <c r="I1462" i="1" s="1"/>
  <c r="G1470" i="1"/>
  <c r="H1470" i="1"/>
  <c r="D134" i="5"/>
  <c r="F142" i="5"/>
  <c r="H1369" i="1"/>
  <c r="H1336" i="1"/>
  <c r="G1336" i="1"/>
  <c r="H1366" i="1"/>
  <c r="G1366" i="1"/>
  <c r="H1382" i="1"/>
  <c r="G1382" i="1"/>
  <c r="H1398" i="1"/>
  <c r="G1398" i="1"/>
  <c r="H1419" i="1"/>
  <c r="G1419" i="1"/>
  <c r="H1425" i="1"/>
  <c r="G1425" i="1"/>
  <c r="J1450" i="1"/>
  <c r="H1450" i="1"/>
  <c r="G1450" i="1"/>
  <c r="I1450" i="1" s="1"/>
  <c r="F180" i="5"/>
  <c r="D177" i="5"/>
  <c r="C1154" i="1" s="1"/>
  <c r="G1154" i="1" s="1"/>
  <c r="C1437" i="1"/>
  <c r="H992" i="1"/>
  <c r="H993" i="1"/>
  <c r="H995" i="1"/>
  <c r="H998" i="1"/>
  <c r="H999" i="1"/>
  <c r="H1001" i="1"/>
  <c r="H1004" i="1"/>
  <c r="H1005" i="1"/>
  <c r="H1007" i="1"/>
  <c r="H1010" i="1"/>
  <c r="H1011" i="1"/>
  <c r="H1013" i="1"/>
  <c r="G1026" i="1"/>
  <c r="G1029" i="1"/>
  <c r="H1032" i="1"/>
  <c r="G1038" i="1"/>
  <c r="G1062" i="1"/>
  <c r="G1066" i="1"/>
  <c r="H1074" i="1"/>
  <c r="G1095" i="1"/>
  <c r="G1099" i="1"/>
  <c r="H1118" i="1"/>
  <c r="H1123" i="1"/>
  <c r="G1126" i="1"/>
  <c r="G1129" i="1"/>
  <c r="H1135" i="1"/>
  <c r="H1145" i="1"/>
  <c r="H1187" i="1"/>
  <c r="G1189" i="1"/>
  <c r="H1193" i="1"/>
  <c r="H1197" i="1"/>
  <c r="H1220" i="1"/>
  <c r="G1225" i="1"/>
  <c r="G1234" i="1"/>
  <c r="H1244" i="1"/>
  <c r="H1247" i="1"/>
  <c r="H1249" i="1"/>
  <c r="G1255" i="1"/>
  <c r="H1283" i="1"/>
  <c r="H1321" i="1"/>
  <c r="H1349" i="1"/>
  <c r="G1351" i="1"/>
  <c r="H1357" i="1"/>
  <c r="H1372" i="1"/>
  <c r="G1374" i="1"/>
  <c r="H1374" i="1"/>
  <c r="H1386" i="1"/>
  <c r="H1406" i="1"/>
  <c r="G1406" i="1"/>
  <c r="H1461" i="1"/>
  <c r="G1461" i="1"/>
  <c r="J1463" i="1"/>
  <c r="H1463" i="1"/>
  <c r="G1463" i="1"/>
  <c r="J1478" i="1"/>
  <c r="G1478" i="1"/>
  <c r="I1478" i="1" s="1"/>
  <c r="H1536" i="1"/>
  <c r="G1536" i="1"/>
  <c r="G1416" i="1"/>
  <c r="H1416" i="1"/>
  <c r="B87" i="9"/>
  <c r="H241" i="1"/>
  <c r="H247" i="1"/>
  <c r="H250" i="1"/>
  <c r="H256" i="1"/>
  <c r="H268" i="1"/>
  <c r="H274" i="1"/>
  <c r="G282" i="1"/>
  <c r="H289" i="1"/>
  <c r="H295" i="1"/>
  <c r="G297" i="1"/>
  <c r="H482" i="1"/>
  <c r="H503" i="1"/>
  <c r="H512" i="1"/>
  <c r="H518" i="1"/>
  <c r="H548" i="1"/>
  <c r="H554" i="1"/>
  <c r="H560" i="1"/>
  <c r="H569" i="1"/>
  <c r="H578" i="1"/>
  <c r="H656" i="1"/>
  <c r="H674" i="1"/>
  <c r="H692" i="1"/>
  <c r="H738" i="1"/>
  <c r="G754" i="1"/>
  <c r="G884" i="1"/>
  <c r="G902" i="1"/>
  <c r="G914" i="1"/>
  <c r="G920" i="1"/>
  <c r="G926" i="1"/>
  <c r="G932" i="1"/>
  <c r="G962" i="1"/>
  <c r="G974" i="1"/>
  <c r="G980" i="1"/>
  <c r="G988" i="1"/>
  <c r="H1019" i="1"/>
  <c r="G1023" i="1"/>
  <c r="G1025" i="1"/>
  <c r="H1028" i="1"/>
  <c r="H1031" i="1"/>
  <c r="H1033" i="1"/>
  <c r="G1050" i="1"/>
  <c r="H1055" i="1"/>
  <c r="G1059" i="1"/>
  <c r="G1061" i="1"/>
  <c r="H1068" i="1"/>
  <c r="H1081" i="1"/>
  <c r="G1083" i="1"/>
  <c r="H1084" i="1"/>
  <c r="H1087" i="1"/>
  <c r="H1101" i="1"/>
  <c r="H1102" i="1"/>
  <c r="H1103" i="1"/>
  <c r="G1105" i="1"/>
  <c r="G1107" i="1"/>
  <c r="G1111" i="1"/>
  <c r="G1115" i="1"/>
  <c r="G1125" i="1"/>
  <c r="G1128" i="1"/>
  <c r="G1146" i="1"/>
  <c r="G1151" i="1"/>
  <c r="H1157" i="1"/>
  <c r="H1160" i="1"/>
  <c r="G1172" i="1"/>
  <c r="H1181" i="1"/>
  <c r="G1184" i="1"/>
  <c r="G1191" i="1"/>
  <c r="H1192" i="1"/>
  <c r="G1194" i="1"/>
  <c r="G1195" i="1"/>
  <c r="H1196" i="1"/>
  <c r="H1199" i="1"/>
  <c r="H1201" i="1"/>
  <c r="H1211" i="1"/>
  <c r="G1221" i="1"/>
  <c r="G1223" i="1"/>
  <c r="G1232" i="1"/>
  <c r="H1233" i="1"/>
  <c r="H1241" i="1"/>
  <c r="G1245" i="1"/>
  <c r="G1250" i="1"/>
  <c r="H1254" i="1"/>
  <c r="H1257" i="1"/>
  <c r="H1262" i="1"/>
  <c r="G1268" i="1"/>
  <c r="H1271" i="1"/>
  <c r="H1274" i="1"/>
  <c r="H1276" i="1"/>
  <c r="G1280" i="1"/>
  <c r="H1289" i="1"/>
  <c r="G1295" i="1"/>
  <c r="H1298" i="1"/>
  <c r="H1301" i="1"/>
  <c r="G1310" i="1"/>
  <c r="G1330" i="1"/>
  <c r="H1333" i="1"/>
  <c r="G1335" i="1"/>
  <c r="H1335" i="1"/>
  <c r="G1343" i="1"/>
  <c r="H1343" i="1"/>
  <c r="H1347" i="1"/>
  <c r="H1354" i="1"/>
  <c r="H1363" i="1"/>
  <c r="G1365" i="1"/>
  <c r="H1365" i="1"/>
  <c r="H1367" i="1"/>
  <c r="H1397" i="1"/>
  <c r="G1397" i="1"/>
  <c r="G1403" i="1"/>
  <c r="H1422" i="1"/>
  <c r="G1422" i="1"/>
  <c r="H1428" i="1"/>
  <c r="G1428" i="1"/>
  <c r="J1465" i="1"/>
  <c r="G1465" i="1"/>
  <c r="I1465" i="1" s="1"/>
  <c r="I1477" i="1"/>
  <c r="G1516" i="1"/>
  <c r="H1516" i="1"/>
  <c r="G1554" i="1"/>
  <c r="H1554" i="1"/>
  <c r="E87" i="5"/>
  <c r="D1065" i="1" s="1"/>
  <c r="F99" i="6"/>
  <c r="C1393" i="1"/>
  <c r="D22" i="7"/>
  <c r="C1454" i="1"/>
  <c r="C1469" i="1"/>
  <c r="H31" i="3"/>
  <c r="I32" i="3"/>
  <c r="D1475" i="1"/>
  <c r="G1475" i="1" s="1"/>
  <c r="B292" i="9"/>
  <c r="E22" i="9"/>
  <c r="B22" i="9" s="1"/>
  <c r="E75" i="9"/>
  <c r="B75" i="9" s="1"/>
  <c r="B82" i="9"/>
  <c r="B115" i="9"/>
  <c r="B286" i="9"/>
  <c r="B296" i="9"/>
  <c r="B301" i="9"/>
  <c r="B306" i="9"/>
  <c r="G1312" i="1"/>
  <c r="H1316" i="1"/>
  <c r="H1318" i="1"/>
  <c r="G1324" i="1"/>
  <c r="G1334" i="1"/>
  <c r="H1358" i="1"/>
  <c r="H1360" i="1"/>
  <c r="G1449" i="1"/>
  <c r="I1449" i="1" s="1"/>
  <c r="G1456" i="1"/>
  <c r="G1464" i="1"/>
  <c r="I1464" i="1" s="1"/>
  <c r="H1467" i="1"/>
  <c r="G1479" i="1"/>
  <c r="I1479" i="1" s="1"/>
  <c r="E515" i="4"/>
  <c r="D509" i="1" s="1"/>
  <c r="B118" i="9"/>
  <c r="B152" i="9"/>
  <c r="B233" i="9"/>
  <c r="B246" i="9"/>
  <c r="B258" i="9"/>
  <c r="B270" i="9"/>
  <c r="B283" i="9"/>
  <c r="B300" i="9"/>
  <c r="B305" i="9"/>
  <c r="H1309" i="1"/>
  <c r="G1313" i="1"/>
  <c r="G1319" i="1"/>
  <c r="G1326" i="1"/>
  <c r="G1331" i="1"/>
  <c r="G1342" i="1"/>
  <c r="G1344" i="1"/>
  <c r="H1346" i="1"/>
  <c r="G1352" i="1"/>
  <c r="G1361" i="1"/>
  <c r="G1370" i="1"/>
  <c r="G1377" i="1"/>
  <c r="G1391" i="1"/>
  <c r="G1433" i="1"/>
  <c r="H1457" i="1"/>
  <c r="I1457" i="1" s="1"/>
  <c r="J1476" i="1"/>
  <c r="H1552" i="1"/>
  <c r="H1572" i="1"/>
  <c r="F107" i="4"/>
  <c r="E643" i="4"/>
  <c r="D637" i="1" s="1"/>
  <c r="D245" i="5"/>
  <c r="F245" i="5" s="1"/>
  <c r="F10" i="6"/>
  <c r="F28" i="6"/>
  <c r="D89" i="6"/>
  <c r="E113" i="9"/>
  <c r="B113" i="9" s="1"/>
  <c r="F249" i="9"/>
  <c r="B249" i="9" s="1"/>
  <c r="E282" i="9"/>
  <c r="E288" i="9"/>
  <c r="B288" i="9" s="1"/>
  <c r="E294" i="9"/>
  <c r="B294" i="9" s="1"/>
  <c r="E299" i="9"/>
  <c r="B299" i="9" s="1"/>
  <c r="E303" i="9"/>
  <c r="B303" i="9" s="1"/>
  <c r="C347" i="1"/>
  <c r="C307" i="1"/>
  <c r="H307" i="1" s="1"/>
  <c r="H1532" i="1"/>
  <c r="G1580" i="1"/>
  <c r="G1579" i="1"/>
  <c r="G1578" i="1"/>
  <c r="H1576" i="1"/>
  <c r="G1576" i="1"/>
  <c r="G1575" i="1"/>
  <c r="G1574" i="1"/>
  <c r="G1570" i="1"/>
  <c r="G1571" i="1"/>
  <c r="G1568" i="1"/>
  <c r="G1566" i="1"/>
  <c r="G1564" i="1"/>
  <c r="G1563" i="1"/>
  <c r="G1562" i="1"/>
  <c r="G1560" i="1"/>
  <c r="G1559" i="1"/>
  <c r="G1557" i="1"/>
  <c r="G1556" i="1"/>
  <c r="G1551" i="1"/>
  <c r="G1549" i="1"/>
  <c r="G1548" i="1"/>
  <c r="G1546" i="1"/>
  <c r="G1544" i="1"/>
  <c r="G1542" i="1"/>
  <c r="G1540" i="1"/>
  <c r="H1540" i="1"/>
  <c r="G1541" i="1"/>
  <c r="G1538" i="1"/>
  <c r="G1537" i="1"/>
  <c r="G1535" i="1"/>
  <c r="G1530" i="1"/>
  <c r="D49" i="8"/>
  <c r="C1524" i="1" s="1"/>
  <c r="G1524" i="1" s="1"/>
  <c r="G1529" i="1"/>
  <c r="G1528" i="1"/>
  <c r="G1526" i="1"/>
  <c r="G1525" i="1"/>
  <c r="G1523" i="1"/>
  <c r="G1520" i="1"/>
  <c r="G1519" i="1"/>
  <c r="G1510" i="1"/>
  <c r="G1508" i="1"/>
  <c r="G1506" i="1"/>
  <c r="G1504" i="1"/>
  <c r="G1503" i="1"/>
  <c r="D24" i="8"/>
  <c r="C1499" i="1" s="1"/>
  <c r="H1499" i="1" s="1"/>
  <c r="G1500" i="1"/>
  <c r="G1497" i="1"/>
  <c r="D6" i="8"/>
  <c r="C1481" i="1" s="1"/>
  <c r="H1481" i="1" s="1"/>
  <c r="G1493" i="1"/>
  <c r="G1492" i="1"/>
  <c r="G1490" i="1"/>
  <c r="G1489" i="1"/>
  <c r="G1488" i="1"/>
  <c r="G1486" i="1"/>
  <c r="G1485" i="1"/>
  <c r="H1484" i="1"/>
  <c r="C1483" i="1"/>
  <c r="H1483" i="1" s="1"/>
  <c r="G1482" i="1"/>
  <c r="G971" i="1"/>
  <c r="E157" i="9"/>
  <c r="B157" i="9" s="1"/>
  <c r="G968" i="1"/>
  <c r="G965" i="1"/>
  <c r="E155" i="9"/>
  <c r="B155" i="9" s="1"/>
  <c r="E154" i="9"/>
  <c r="B154" i="9" s="1"/>
  <c r="E151" i="9"/>
  <c r="B151" i="9" s="1"/>
  <c r="F269" i="9"/>
  <c r="B269" i="9" s="1"/>
  <c r="G959" i="1"/>
  <c r="E150" i="9"/>
  <c r="B150" i="9" s="1"/>
  <c r="E149" i="9"/>
  <c r="B149" i="9" s="1"/>
  <c r="G956" i="1"/>
  <c r="G950" i="1"/>
  <c r="F264" i="9"/>
  <c r="B264" i="9" s="1"/>
  <c r="F263" i="9"/>
  <c r="B263" i="9" s="1"/>
  <c r="G944" i="1"/>
  <c r="F261" i="9"/>
  <c r="B261" i="9" s="1"/>
  <c r="G938" i="1"/>
  <c r="F260" i="9"/>
  <c r="B260" i="9" s="1"/>
  <c r="E137" i="9"/>
  <c r="F257" i="9"/>
  <c r="B257" i="9" s="1"/>
  <c r="E136" i="9"/>
  <c r="B136" i="9" s="1"/>
  <c r="G929" i="1"/>
  <c r="G923" i="1"/>
  <c r="E124" i="9"/>
  <c r="B124" i="9" s="1"/>
  <c r="G911" i="1"/>
  <c r="E120" i="9"/>
  <c r="B120" i="9" s="1"/>
  <c r="G908" i="1"/>
  <c r="G905" i="1"/>
  <c r="G899" i="1"/>
  <c r="G896" i="1"/>
  <c r="E112" i="9"/>
  <c r="B112" i="9" s="1"/>
  <c r="G893" i="1"/>
  <c r="E111" i="9"/>
  <c r="B111" i="9" s="1"/>
  <c r="E109" i="9"/>
  <c r="B109" i="9" s="1"/>
  <c r="G890" i="1"/>
  <c r="E107" i="9"/>
  <c r="B107" i="9" s="1"/>
  <c r="E103" i="9"/>
  <c r="B103" i="9" s="1"/>
  <c r="G881" i="1"/>
  <c r="E101" i="9"/>
  <c r="B101" i="9" s="1"/>
  <c r="G875" i="1"/>
  <c r="E99" i="9"/>
  <c r="B99" i="9" s="1"/>
  <c r="E98" i="9"/>
  <c r="B98" i="9" s="1"/>
  <c r="E97" i="9"/>
  <c r="B97" i="9" s="1"/>
  <c r="G869" i="1"/>
  <c r="F236" i="9"/>
  <c r="B236" i="9" s="1"/>
  <c r="E95" i="9"/>
  <c r="B95" i="9" s="1"/>
  <c r="E94" i="9"/>
  <c r="B94" i="9" s="1"/>
  <c r="E93" i="9"/>
  <c r="B93" i="9" s="1"/>
  <c r="G857" i="1"/>
  <c r="E88" i="9"/>
  <c r="B88" i="9" s="1"/>
  <c r="E85" i="9"/>
  <c r="B85" i="9" s="1"/>
  <c r="E81" i="9"/>
  <c r="B81" i="9" s="1"/>
  <c r="G839" i="1"/>
  <c r="E76" i="9"/>
  <c r="B76" i="9" s="1"/>
  <c r="F227" i="9"/>
  <c r="G833" i="1"/>
  <c r="G827" i="1"/>
  <c r="G809" i="1"/>
  <c r="G803" i="1"/>
  <c r="G797" i="1"/>
  <c r="G791" i="1"/>
  <c r="G767" i="1"/>
  <c r="G761" i="1"/>
  <c r="E59" i="9"/>
  <c r="B59" i="9" s="1"/>
  <c r="E55" i="9"/>
  <c r="B55" i="9" s="1"/>
  <c r="H728" i="1"/>
  <c r="F223" i="9"/>
  <c r="F221" i="9"/>
  <c r="B221" i="9" s="1"/>
  <c r="E43" i="9"/>
  <c r="B43" i="9" s="1"/>
  <c r="H710" i="1"/>
  <c r="E40" i="9"/>
  <c r="B40" i="9" s="1"/>
  <c r="H701" i="1"/>
  <c r="H683" i="1"/>
  <c r="E31" i="9"/>
  <c r="B31" i="9" s="1"/>
  <c r="H665" i="1"/>
  <c r="E275" i="9"/>
  <c r="B275" i="9" s="1"/>
  <c r="F652" i="4"/>
  <c r="E160" i="9"/>
  <c r="B160" i="9" s="1"/>
  <c r="E159" i="9"/>
  <c r="B159" i="9" s="1"/>
  <c r="E156" i="9"/>
  <c r="B156" i="9" s="1"/>
  <c r="E153" i="9"/>
  <c r="F267" i="9"/>
  <c r="B267" i="9" s="1"/>
  <c r="E148" i="9"/>
  <c r="B148" i="9" s="1"/>
  <c r="F266" i="9"/>
  <c r="B266" i="9" s="1"/>
  <c r="E147" i="9"/>
  <c r="C599" i="1"/>
  <c r="E144" i="9"/>
  <c r="B144" i="9" s="1"/>
  <c r="E142" i="9"/>
  <c r="B142" i="9" s="1"/>
  <c r="E141" i="9"/>
  <c r="E138" i="9"/>
  <c r="B138" i="9" s="1"/>
  <c r="E580" i="4"/>
  <c r="D574" i="1" s="1"/>
  <c r="E135" i="9"/>
  <c r="B135" i="9" s="1"/>
  <c r="E132" i="9"/>
  <c r="B132" i="9" s="1"/>
  <c r="E130" i="9"/>
  <c r="B130" i="9" s="1"/>
  <c r="E129" i="9"/>
  <c r="B129" i="9" s="1"/>
  <c r="H542" i="1"/>
  <c r="E126" i="9"/>
  <c r="B126" i="9" s="1"/>
  <c r="E125" i="9"/>
  <c r="F255" i="9"/>
  <c r="B255" i="9" s="1"/>
  <c r="F254" i="9"/>
  <c r="B254" i="9" s="1"/>
  <c r="E123" i="9"/>
  <c r="B123" i="9" s="1"/>
  <c r="H536" i="1"/>
  <c r="E121" i="9"/>
  <c r="B121" i="9" s="1"/>
  <c r="F251" i="9"/>
  <c r="B251" i="9" s="1"/>
  <c r="H533" i="1"/>
  <c r="H530" i="1"/>
  <c r="E529" i="4"/>
  <c r="D523" i="1" s="1"/>
  <c r="H524" i="1"/>
  <c r="H521" i="1"/>
  <c r="D515" i="4"/>
  <c r="H506" i="1"/>
  <c r="C501" i="1"/>
  <c r="G501" i="1" s="1"/>
  <c r="F248" i="9"/>
  <c r="B248" i="9" s="1"/>
  <c r="F245" i="9"/>
  <c r="B245" i="9" s="1"/>
  <c r="E106" i="9"/>
  <c r="B106" i="9" s="1"/>
  <c r="E105" i="9"/>
  <c r="B105" i="9" s="1"/>
  <c r="F243" i="9"/>
  <c r="B243" i="9" s="1"/>
  <c r="C489" i="1"/>
  <c r="F242" i="9"/>
  <c r="B242" i="9" s="1"/>
  <c r="H488" i="1"/>
  <c r="F240" i="9"/>
  <c r="B240" i="9" s="1"/>
  <c r="E100" i="9"/>
  <c r="B100" i="9" s="1"/>
  <c r="F237" i="9"/>
  <c r="B237" i="9" s="1"/>
  <c r="D484" i="4"/>
  <c r="C463" i="1"/>
  <c r="F234" i="9"/>
  <c r="B234" i="9" s="1"/>
  <c r="E92" i="9"/>
  <c r="B92" i="9" s="1"/>
  <c r="E91" i="9"/>
  <c r="B91" i="9" s="1"/>
  <c r="E89" i="9"/>
  <c r="B89" i="9" s="1"/>
  <c r="E83" i="9"/>
  <c r="B83" i="9" s="1"/>
  <c r="F231" i="9"/>
  <c r="B231" i="9" s="1"/>
  <c r="E79" i="9"/>
  <c r="B79" i="9" s="1"/>
  <c r="F230" i="9"/>
  <c r="B230" i="9" s="1"/>
  <c r="G426" i="1"/>
  <c r="E77" i="9"/>
  <c r="B77" i="9" s="1"/>
  <c r="F228" i="9"/>
  <c r="B228" i="9" s="1"/>
  <c r="E273" i="9"/>
  <c r="B273" i="9" s="1"/>
  <c r="F402" i="4"/>
  <c r="G393" i="1"/>
  <c r="D396" i="4"/>
  <c r="F391" i="4"/>
  <c r="G384" i="1"/>
  <c r="G375" i="1"/>
  <c r="F369" i="4"/>
  <c r="F356" i="4"/>
  <c r="G354" i="1"/>
  <c r="E351" i="4"/>
  <c r="D351" i="4"/>
  <c r="C346" i="1" s="1"/>
  <c r="G333" i="1"/>
  <c r="G324" i="1"/>
  <c r="E311" i="4"/>
  <c r="D306" i="1" s="1"/>
  <c r="G315" i="1"/>
  <c r="D311" i="4"/>
  <c r="H304" i="1"/>
  <c r="E299" i="4"/>
  <c r="C299" i="1"/>
  <c r="H299" i="1" s="1"/>
  <c r="H298" i="1"/>
  <c r="D294" i="1"/>
  <c r="D299" i="4"/>
  <c r="D411" i="1"/>
  <c r="G411" i="1" s="1"/>
  <c r="G288" i="1"/>
  <c r="H280" i="1"/>
  <c r="E73" i="9"/>
  <c r="B73" i="9" s="1"/>
  <c r="E71" i="9"/>
  <c r="B71" i="9" s="1"/>
  <c r="G273" i="1"/>
  <c r="E263" i="4"/>
  <c r="D259" i="1" s="1"/>
  <c r="C264" i="1"/>
  <c r="G264" i="1" s="1"/>
  <c r="H262" i="1"/>
  <c r="E70" i="9"/>
  <c r="B70" i="9" s="1"/>
  <c r="E69" i="9"/>
  <c r="B69" i="9" s="1"/>
  <c r="F259" i="4"/>
  <c r="G255" i="1"/>
  <c r="E252" i="4"/>
  <c r="D248" i="1" s="1"/>
  <c r="E67" i="9"/>
  <c r="B67" i="9" s="1"/>
  <c r="G246" i="1"/>
  <c r="E65" i="9"/>
  <c r="B65" i="9" s="1"/>
  <c r="E64" i="9"/>
  <c r="B64" i="9" s="1"/>
  <c r="F240" i="4"/>
  <c r="E63" i="9"/>
  <c r="B63" i="9" s="1"/>
  <c r="C232" i="1"/>
  <c r="G232" i="1" s="1"/>
  <c r="E62" i="9"/>
  <c r="B62" i="9" s="1"/>
  <c r="E61" i="9"/>
  <c r="B61" i="9" s="1"/>
  <c r="C227" i="1"/>
  <c r="H225" i="1"/>
  <c r="D224" i="4"/>
  <c r="E58" i="9"/>
  <c r="B58" i="9" s="1"/>
  <c r="E215" i="4"/>
  <c r="D211" i="1" s="1"/>
  <c r="D215" i="4"/>
  <c r="E57" i="9"/>
  <c r="B57" i="9" s="1"/>
  <c r="F225" i="9"/>
  <c r="B225" i="9" s="1"/>
  <c r="F210" i="4"/>
  <c r="E56" i="9"/>
  <c r="B56" i="9" s="1"/>
  <c r="F224" i="9"/>
  <c r="B224" i="9" s="1"/>
  <c r="C198" i="1"/>
  <c r="E53" i="9"/>
  <c r="B53" i="9" s="1"/>
  <c r="E196" i="4"/>
  <c r="D192" i="1" s="1"/>
  <c r="E52" i="9"/>
  <c r="B52" i="9" s="1"/>
  <c r="D193" i="1"/>
  <c r="E49" i="9"/>
  <c r="B49" i="9" s="1"/>
  <c r="E47" i="9"/>
  <c r="B47" i="9" s="1"/>
  <c r="B223" i="9"/>
  <c r="E46" i="9"/>
  <c r="B46" i="9" s="1"/>
  <c r="F222" i="9"/>
  <c r="B222" i="9" s="1"/>
  <c r="F188" i="4"/>
  <c r="E45" i="9"/>
  <c r="B45" i="9" s="1"/>
  <c r="F177" i="4"/>
  <c r="F169" i="4"/>
  <c r="E41" i="9"/>
  <c r="B41" i="9" s="1"/>
  <c r="E152" i="4"/>
  <c r="D148" i="1" s="1"/>
  <c r="F159" i="4"/>
  <c r="F218" i="9"/>
  <c r="B218" i="9" s="1"/>
  <c r="D130" i="1"/>
  <c r="G130" i="1" s="1"/>
  <c r="F134" i="4"/>
  <c r="D133" i="4"/>
  <c r="E39" i="9"/>
  <c r="B39" i="9" s="1"/>
  <c r="F128" i="4"/>
  <c r="F120" i="4"/>
  <c r="H117" i="1"/>
  <c r="F217" i="9"/>
  <c r="B217" i="9" s="1"/>
  <c r="H111" i="1"/>
  <c r="F112" i="4"/>
  <c r="H105" i="1"/>
  <c r="D106" i="4"/>
  <c r="C102" i="1" s="1"/>
  <c r="E37" i="9"/>
  <c r="B37" i="9" s="1"/>
  <c r="H99" i="1"/>
  <c r="H87" i="1"/>
  <c r="F91" i="4"/>
  <c r="E82" i="4"/>
  <c r="D78" i="1" s="1"/>
  <c r="F216" i="9"/>
  <c r="B216" i="9" s="1"/>
  <c r="H81" i="1"/>
  <c r="E35" i="9"/>
  <c r="E34" i="9"/>
  <c r="B34" i="9" s="1"/>
  <c r="F74" i="4"/>
  <c r="E29" i="9"/>
  <c r="B29" i="9" s="1"/>
  <c r="E28" i="9"/>
  <c r="B28" i="9" s="1"/>
  <c r="E27" i="9"/>
  <c r="B27" i="9" s="1"/>
  <c r="F59" i="4"/>
  <c r="C55" i="1"/>
  <c r="E26" i="9"/>
  <c r="B26" i="9" s="1"/>
  <c r="G187" i="9"/>
  <c r="E187" i="9" s="1"/>
  <c r="B187" i="9" s="1"/>
  <c r="C36" i="1"/>
  <c r="F215" i="9"/>
  <c r="B215" i="9" s="1"/>
  <c r="E25" i="9"/>
  <c r="B25" i="9" s="1"/>
  <c r="F29" i="4"/>
  <c r="F23" i="4"/>
  <c r="E7" i="4"/>
  <c r="D3" i="1" s="1"/>
  <c r="E287" i="9"/>
  <c r="B287" i="9" s="1"/>
  <c r="E285" i="9"/>
  <c r="B285" i="9" s="1"/>
  <c r="H983" i="1"/>
  <c r="H982" i="1"/>
  <c r="G982" i="1"/>
  <c r="H980" i="1"/>
  <c r="G978" i="1"/>
  <c r="H978" i="1"/>
  <c r="H977" i="1"/>
  <c r="H976" i="1"/>
  <c r="G976" i="1"/>
  <c r="H974" i="1"/>
  <c r="G972" i="1"/>
  <c r="H972" i="1"/>
  <c r="H971" i="1"/>
  <c r="H970" i="1"/>
  <c r="G970" i="1"/>
  <c r="H968" i="1"/>
  <c r="G966" i="1"/>
  <c r="H966" i="1"/>
  <c r="H965" i="1"/>
  <c r="H964" i="1"/>
  <c r="G964" i="1"/>
  <c r="H962" i="1"/>
  <c r="G960" i="1"/>
  <c r="H960" i="1"/>
  <c r="H959" i="1"/>
  <c r="H958" i="1"/>
  <c r="G958" i="1"/>
  <c r="H956" i="1"/>
  <c r="G954" i="1"/>
  <c r="H954" i="1"/>
  <c r="H953" i="1"/>
  <c r="H952" i="1"/>
  <c r="G952" i="1"/>
  <c r="H950" i="1"/>
  <c r="G948" i="1"/>
  <c r="H948" i="1"/>
  <c r="H947" i="1"/>
  <c r="H946" i="1"/>
  <c r="G946" i="1"/>
  <c r="H944" i="1"/>
  <c r="G942" i="1"/>
  <c r="H942" i="1"/>
  <c r="H941" i="1"/>
  <c r="H940" i="1"/>
  <c r="G940" i="1"/>
  <c r="H938" i="1"/>
  <c r="G936" i="1"/>
  <c r="H936" i="1"/>
  <c r="H935" i="1"/>
  <c r="H934" i="1"/>
  <c r="G934" i="1"/>
  <c r="H932" i="1"/>
  <c r="G930" i="1"/>
  <c r="H930" i="1"/>
  <c r="H929" i="1"/>
  <c r="H928" i="1"/>
  <c r="G928" i="1"/>
  <c r="H926" i="1"/>
  <c r="G924" i="1"/>
  <c r="H924" i="1"/>
  <c r="H923" i="1"/>
  <c r="H922" i="1"/>
  <c r="G922" i="1"/>
  <c r="H920" i="1"/>
  <c r="G918" i="1"/>
  <c r="H918" i="1"/>
  <c r="H917" i="1"/>
  <c r="H916" i="1"/>
  <c r="G916" i="1"/>
  <c r="H914" i="1"/>
  <c r="G912" i="1"/>
  <c r="H912" i="1"/>
  <c r="H911" i="1"/>
  <c r="H910" i="1"/>
  <c r="G910" i="1"/>
  <c r="H908" i="1"/>
  <c r="G906" i="1"/>
  <c r="H906" i="1"/>
  <c r="H905" i="1"/>
  <c r="H904" i="1"/>
  <c r="G904" i="1"/>
  <c r="H902" i="1"/>
  <c r="G900" i="1"/>
  <c r="H900" i="1"/>
  <c r="H899" i="1"/>
  <c r="H898" i="1"/>
  <c r="G898" i="1"/>
  <c r="H896" i="1"/>
  <c r="G894" i="1"/>
  <c r="H894" i="1"/>
  <c r="H893" i="1"/>
  <c r="H892" i="1"/>
  <c r="G892" i="1"/>
  <c r="H890" i="1"/>
  <c r="G888" i="1"/>
  <c r="H888" i="1"/>
  <c r="H887" i="1"/>
  <c r="H886" i="1"/>
  <c r="G886" i="1"/>
  <c r="H884" i="1"/>
  <c r="G882" i="1"/>
  <c r="H882" i="1"/>
  <c r="H881" i="1"/>
  <c r="H880" i="1"/>
  <c r="G880" i="1"/>
  <c r="G876" i="1"/>
  <c r="H876" i="1"/>
  <c r="H875" i="1"/>
  <c r="H874" i="1"/>
  <c r="G874" i="1"/>
  <c r="H872" i="1"/>
  <c r="G870" i="1"/>
  <c r="H870" i="1"/>
  <c r="H869" i="1"/>
  <c r="H868" i="1"/>
  <c r="G868" i="1"/>
  <c r="H866" i="1"/>
  <c r="G864" i="1"/>
  <c r="H864" i="1"/>
  <c r="H863" i="1"/>
  <c r="H862" i="1"/>
  <c r="G862" i="1"/>
  <c r="G858" i="1"/>
  <c r="H858" i="1"/>
  <c r="H857" i="1"/>
  <c r="H856" i="1"/>
  <c r="G856" i="1"/>
  <c r="H854" i="1"/>
  <c r="G852" i="1"/>
  <c r="H852" i="1"/>
  <c r="H851" i="1"/>
  <c r="H850" i="1"/>
  <c r="G850" i="1"/>
  <c r="H848" i="1"/>
  <c r="G846" i="1"/>
  <c r="H846" i="1"/>
  <c r="H845" i="1"/>
  <c r="H844" i="1"/>
  <c r="G844" i="1"/>
  <c r="G840" i="1"/>
  <c r="H840" i="1"/>
  <c r="H839" i="1"/>
  <c r="H838" i="1"/>
  <c r="G838" i="1"/>
  <c r="H836" i="1"/>
  <c r="G834" i="1"/>
  <c r="H834" i="1"/>
  <c r="H833" i="1"/>
  <c r="H832" i="1"/>
  <c r="G832" i="1"/>
  <c r="H830" i="1"/>
  <c r="G828" i="1"/>
  <c r="H828" i="1"/>
  <c r="H827" i="1"/>
  <c r="H826" i="1"/>
  <c r="G826" i="1"/>
  <c r="G822" i="1"/>
  <c r="H822" i="1"/>
  <c r="H821" i="1"/>
  <c r="H820" i="1"/>
  <c r="G820" i="1"/>
  <c r="H818" i="1"/>
  <c r="G816" i="1"/>
  <c r="H816" i="1"/>
  <c r="H815" i="1"/>
  <c r="H814" i="1"/>
  <c r="G814" i="1"/>
  <c r="H812" i="1"/>
  <c r="G810" i="1"/>
  <c r="H810" i="1"/>
  <c r="H809" i="1"/>
  <c r="H808" i="1"/>
  <c r="G808" i="1"/>
  <c r="G804" i="1"/>
  <c r="H804" i="1"/>
  <c r="H803" i="1"/>
  <c r="H802" i="1"/>
  <c r="G802" i="1"/>
  <c r="H800" i="1"/>
  <c r="G798" i="1"/>
  <c r="H798" i="1"/>
  <c r="H797" i="1"/>
  <c r="H796" i="1"/>
  <c r="G796" i="1"/>
  <c r="H794" i="1"/>
  <c r="G792" i="1"/>
  <c r="H792" i="1"/>
  <c r="H791" i="1"/>
  <c r="H790" i="1"/>
  <c r="G790" i="1"/>
  <c r="G786" i="1"/>
  <c r="H786" i="1"/>
  <c r="H785" i="1"/>
  <c r="H784" i="1"/>
  <c r="G784" i="1"/>
  <c r="H782" i="1"/>
  <c r="G780" i="1"/>
  <c r="H780" i="1"/>
  <c r="H779" i="1"/>
  <c r="H778" i="1"/>
  <c r="G778" i="1"/>
  <c r="H776" i="1"/>
  <c r="G774" i="1"/>
  <c r="H774" i="1"/>
  <c r="H773" i="1"/>
  <c r="H772" i="1"/>
  <c r="G772" i="1"/>
  <c r="G768" i="1"/>
  <c r="H768" i="1"/>
  <c r="H767" i="1"/>
  <c r="H766" i="1"/>
  <c r="G766" i="1"/>
  <c r="H764" i="1"/>
  <c r="G762" i="1"/>
  <c r="H762" i="1"/>
  <c r="H761" i="1"/>
  <c r="H760" i="1"/>
  <c r="G760" i="1"/>
  <c r="H758" i="1"/>
  <c r="G756" i="1"/>
  <c r="H756" i="1"/>
  <c r="H752" i="1"/>
  <c r="G752" i="1"/>
  <c r="G750" i="1"/>
  <c r="H750" i="1"/>
  <c r="H749" i="1"/>
  <c r="G745" i="1"/>
  <c r="H743" i="1"/>
  <c r="G743" i="1"/>
  <c r="H737" i="1"/>
  <c r="H735" i="1"/>
  <c r="G735" i="1"/>
  <c r="G734" i="1"/>
  <c r="H734" i="1"/>
  <c r="H732" i="1"/>
  <c r="G732" i="1"/>
  <c r="H729" i="1"/>
  <c r="G729" i="1"/>
  <c r="H726" i="1"/>
  <c r="G726" i="1"/>
  <c r="G725" i="1"/>
  <c r="H725" i="1"/>
  <c r="H723" i="1"/>
  <c r="G723" i="1"/>
  <c r="H720" i="1"/>
  <c r="G720" i="1"/>
  <c r="H717" i="1"/>
  <c r="G717" i="1"/>
  <c r="G716" i="1"/>
  <c r="H716" i="1"/>
  <c r="H714" i="1"/>
  <c r="G714" i="1"/>
  <c r="H711" i="1"/>
  <c r="G711" i="1"/>
  <c r="H708" i="1"/>
  <c r="G708" i="1"/>
  <c r="G707" i="1"/>
  <c r="H707" i="1"/>
  <c r="H705" i="1"/>
  <c r="G705" i="1"/>
  <c r="H702" i="1"/>
  <c r="G702" i="1"/>
  <c r="H699" i="1"/>
  <c r="G699" i="1"/>
  <c r="G698" i="1"/>
  <c r="H698" i="1"/>
  <c r="H696" i="1"/>
  <c r="G696" i="1"/>
  <c r="H693" i="1"/>
  <c r="G693" i="1"/>
  <c r="H690" i="1"/>
  <c r="G690" i="1"/>
  <c r="G689" i="1"/>
  <c r="H689" i="1"/>
  <c r="H687" i="1"/>
  <c r="G687" i="1"/>
  <c r="H684" i="1"/>
  <c r="G684" i="1"/>
  <c r="H681" i="1"/>
  <c r="G681" i="1"/>
  <c r="G680" i="1"/>
  <c r="H680" i="1"/>
  <c r="H678" i="1"/>
  <c r="G678" i="1"/>
  <c r="H675" i="1"/>
  <c r="G675" i="1"/>
  <c r="H672" i="1"/>
  <c r="G672" i="1"/>
  <c r="G671" i="1"/>
  <c r="H671" i="1"/>
  <c r="H669" i="1"/>
  <c r="G669" i="1"/>
  <c r="H666" i="1"/>
  <c r="G666" i="1"/>
  <c r="H663" i="1"/>
  <c r="G663" i="1"/>
  <c r="G662" i="1"/>
  <c r="H662" i="1"/>
  <c r="H660" i="1"/>
  <c r="G660" i="1"/>
  <c r="H657" i="1"/>
  <c r="G657" i="1"/>
  <c r="H654" i="1"/>
  <c r="G654" i="1"/>
  <c r="G653" i="1"/>
  <c r="H653" i="1"/>
  <c r="H651" i="1"/>
  <c r="G651" i="1"/>
  <c r="H648" i="1"/>
  <c r="G648" i="1"/>
  <c r="G644" i="1"/>
  <c r="H644" i="1"/>
  <c r="H642" i="1"/>
  <c r="G642" i="1"/>
  <c r="H645" i="1"/>
  <c r="G645" i="1"/>
  <c r="H627" i="1"/>
  <c r="G627" i="1"/>
  <c r="F271" i="9"/>
  <c r="B271" i="9" s="1"/>
  <c r="H624" i="1"/>
  <c r="G624" i="1"/>
  <c r="E625" i="4"/>
  <c r="D619" i="1" s="1"/>
  <c r="G620" i="1"/>
  <c r="H620" i="1"/>
  <c r="H621" i="1"/>
  <c r="G621" i="1"/>
  <c r="H618" i="1"/>
  <c r="G618" i="1"/>
  <c r="E158" i="9"/>
  <c r="B158" i="9" s="1"/>
  <c r="H615" i="1"/>
  <c r="G615" i="1"/>
  <c r="G611" i="1"/>
  <c r="H611" i="1"/>
  <c r="H612" i="1"/>
  <c r="G612" i="1"/>
  <c r="B153" i="9"/>
  <c r="H609" i="1"/>
  <c r="G609" i="1"/>
  <c r="H606" i="1"/>
  <c r="G606" i="1"/>
  <c r="F268" i="9"/>
  <c r="H603" i="1"/>
  <c r="G603" i="1"/>
  <c r="B147" i="9"/>
  <c r="G602" i="1"/>
  <c r="H602" i="1"/>
  <c r="E146" i="9"/>
  <c r="B146" i="9" s="1"/>
  <c r="F265" i="9"/>
  <c r="H600" i="1"/>
  <c r="G600" i="1"/>
  <c r="H597" i="1"/>
  <c r="G597" i="1"/>
  <c r="G143" i="9"/>
  <c r="E143" i="9" s="1"/>
  <c r="B143" i="9" s="1"/>
  <c r="F603" i="4"/>
  <c r="F262" i="9"/>
  <c r="B262" i="9" s="1"/>
  <c r="B141" i="9"/>
  <c r="G593" i="1"/>
  <c r="H593" i="1"/>
  <c r="H594" i="1"/>
  <c r="G594" i="1"/>
  <c r="E140" i="9"/>
  <c r="B140" i="9" s="1"/>
  <c r="H591" i="1"/>
  <c r="G591" i="1"/>
  <c r="F259" i="9"/>
  <c r="B259" i="9" s="1"/>
  <c r="E593" i="4"/>
  <c r="D587" i="1" s="1"/>
  <c r="H588" i="1"/>
  <c r="G588" i="1"/>
  <c r="G584" i="1"/>
  <c r="H584" i="1"/>
  <c r="H585" i="1"/>
  <c r="G585" i="1"/>
  <c r="H582" i="1"/>
  <c r="G582" i="1"/>
  <c r="H579" i="1"/>
  <c r="G579" i="1"/>
  <c r="G575" i="1"/>
  <c r="H575" i="1"/>
  <c r="H576" i="1"/>
  <c r="G576" i="1"/>
  <c r="H573" i="1"/>
  <c r="G573" i="1"/>
  <c r="H570" i="1"/>
  <c r="G570" i="1"/>
  <c r="H567" i="1"/>
  <c r="G567" i="1"/>
  <c r="G566" i="1"/>
  <c r="H566" i="1"/>
  <c r="H564" i="1"/>
  <c r="G564" i="1"/>
  <c r="G559" i="1"/>
  <c r="H559" i="1"/>
  <c r="G556" i="1"/>
  <c r="H556" i="1"/>
  <c r="E134" i="9"/>
  <c r="B134" i="9" s="1"/>
  <c r="G553" i="1"/>
  <c r="H553" i="1"/>
  <c r="G550" i="1"/>
  <c r="H550" i="1"/>
  <c r="G547" i="1"/>
  <c r="H547" i="1"/>
  <c r="E128" i="9"/>
  <c r="B128" i="9" s="1"/>
  <c r="G544" i="1"/>
  <c r="H544" i="1"/>
  <c r="G541" i="1"/>
  <c r="H541" i="1"/>
  <c r="F256" i="9"/>
  <c r="B256" i="9" s="1"/>
  <c r="G538" i="1"/>
  <c r="H538" i="1"/>
  <c r="G535" i="1"/>
  <c r="H535" i="1"/>
  <c r="E122" i="9"/>
  <c r="B122" i="9" s="1"/>
  <c r="F253" i="9"/>
  <c r="B253" i="9" s="1"/>
  <c r="G532" i="1"/>
  <c r="H532" i="1"/>
  <c r="G529" i="1"/>
  <c r="H529" i="1"/>
  <c r="E119" i="9"/>
  <c r="B119" i="9" s="1"/>
  <c r="F250" i="9"/>
  <c r="G526" i="1"/>
  <c r="H526" i="1"/>
  <c r="G520" i="1"/>
  <c r="H520" i="1"/>
  <c r="G517" i="1"/>
  <c r="H517" i="1"/>
  <c r="G514" i="1"/>
  <c r="H514" i="1"/>
  <c r="G511" i="1"/>
  <c r="H511" i="1"/>
  <c r="G508" i="1"/>
  <c r="H508" i="1"/>
  <c r="G505" i="1"/>
  <c r="H505" i="1"/>
  <c r="G502" i="1"/>
  <c r="H502" i="1"/>
  <c r="G499" i="1"/>
  <c r="H499" i="1"/>
  <c r="F247" i="9"/>
  <c r="G496" i="1"/>
  <c r="H496" i="1"/>
  <c r="F244" i="9"/>
  <c r="B244" i="9" s="1"/>
  <c r="G493" i="1"/>
  <c r="H493" i="1"/>
  <c r="G490" i="1"/>
  <c r="H490" i="1"/>
  <c r="F241" i="9"/>
  <c r="B241" i="9" s="1"/>
  <c r="G487" i="1"/>
  <c r="H487" i="1"/>
  <c r="G484" i="1"/>
  <c r="H484" i="1"/>
  <c r="F238" i="9"/>
  <c r="B238" i="9" s="1"/>
  <c r="G481" i="1"/>
  <c r="H481" i="1"/>
  <c r="E484" i="4"/>
  <c r="D478" i="1" s="1"/>
  <c r="F235" i="9"/>
  <c r="B235" i="9" s="1"/>
  <c r="H477" i="1"/>
  <c r="G475" i="1"/>
  <c r="H475" i="1"/>
  <c r="H474" i="1"/>
  <c r="G472" i="1"/>
  <c r="H472" i="1"/>
  <c r="H471" i="1"/>
  <c r="G469" i="1"/>
  <c r="H469" i="1"/>
  <c r="H468" i="1"/>
  <c r="H465" i="1"/>
  <c r="G463" i="1"/>
  <c r="H463" i="1"/>
  <c r="H462" i="1"/>
  <c r="G460" i="1"/>
  <c r="H460" i="1"/>
  <c r="H459" i="1"/>
  <c r="G457" i="1"/>
  <c r="H457" i="1"/>
  <c r="H456" i="1"/>
  <c r="E459" i="4"/>
  <c r="D453" i="1" s="1"/>
  <c r="G454" i="1"/>
  <c r="H454" i="1"/>
  <c r="G451" i="1"/>
  <c r="H451" i="1"/>
  <c r="H450" i="1"/>
  <c r="G448" i="1"/>
  <c r="H448" i="1"/>
  <c r="H447" i="1"/>
  <c r="G445" i="1"/>
  <c r="H445" i="1"/>
  <c r="H444" i="1"/>
  <c r="H441" i="1"/>
  <c r="G442" i="1"/>
  <c r="H442" i="1"/>
  <c r="G439" i="1"/>
  <c r="H439" i="1"/>
  <c r="H438" i="1"/>
  <c r="G436" i="1"/>
  <c r="H436" i="1"/>
  <c r="H435" i="1"/>
  <c r="G433" i="1"/>
  <c r="H433" i="1"/>
  <c r="H432" i="1"/>
  <c r="F232" i="9"/>
  <c r="H429" i="1"/>
  <c r="G430" i="1"/>
  <c r="H430" i="1"/>
  <c r="G427" i="1"/>
  <c r="H427" i="1"/>
  <c r="H426" i="1"/>
  <c r="F229" i="9"/>
  <c r="B229" i="9" s="1"/>
  <c r="G424" i="1"/>
  <c r="H424" i="1"/>
  <c r="H423" i="1"/>
  <c r="G421" i="1"/>
  <c r="H421" i="1"/>
  <c r="H420" i="1"/>
  <c r="G418" i="1"/>
  <c r="H418" i="1"/>
  <c r="E421" i="4"/>
  <c r="D415" i="1" s="1"/>
  <c r="H417" i="1"/>
  <c r="G406" i="1"/>
  <c r="H406" i="1"/>
  <c r="H405" i="1"/>
  <c r="G400" i="1"/>
  <c r="H400" i="1"/>
  <c r="H399" i="1"/>
  <c r="G397" i="1"/>
  <c r="H397" i="1"/>
  <c r="H396" i="1"/>
  <c r="G394" i="1"/>
  <c r="H394" i="1"/>
  <c r="H393" i="1"/>
  <c r="H390" i="1"/>
  <c r="G388" i="1"/>
  <c r="H388" i="1"/>
  <c r="H387" i="1"/>
  <c r="G385" i="1"/>
  <c r="H384" i="1"/>
  <c r="G382" i="1"/>
  <c r="H381" i="1"/>
  <c r="H378" i="1"/>
  <c r="G379" i="1"/>
  <c r="G376" i="1"/>
  <c r="H375" i="1"/>
  <c r="G373" i="1"/>
  <c r="H373" i="1"/>
  <c r="H372" i="1"/>
  <c r="G370" i="1"/>
  <c r="H370" i="1"/>
  <c r="H369" i="1"/>
  <c r="G367" i="1"/>
  <c r="H367" i="1"/>
  <c r="H366" i="1"/>
  <c r="G364" i="1"/>
  <c r="H364" i="1"/>
  <c r="H363" i="1"/>
  <c r="G361" i="1"/>
  <c r="H361" i="1"/>
  <c r="H360" i="1"/>
  <c r="H357" i="1"/>
  <c r="G355" i="1"/>
  <c r="H355" i="1"/>
  <c r="H354" i="1"/>
  <c r="H351" i="1"/>
  <c r="G352" i="1"/>
  <c r="G349" i="1"/>
  <c r="H349" i="1"/>
  <c r="H348" i="1"/>
  <c r="G343" i="1"/>
  <c r="H342" i="1"/>
  <c r="G340" i="1"/>
  <c r="H340" i="1"/>
  <c r="G337" i="1"/>
  <c r="H337" i="1"/>
  <c r="H336" i="1"/>
  <c r="G334" i="1"/>
  <c r="H334" i="1"/>
  <c r="H333" i="1"/>
  <c r="G331" i="1"/>
  <c r="H331" i="1"/>
  <c r="H330" i="1"/>
  <c r="G328" i="1"/>
  <c r="H328" i="1"/>
  <c r="H327" i="1"/>
  <c r="G325" i="1"/>
  <c r="H325" i="1"/>
  <c r="H324" i="1"/>
  <c r="H321" i="1"/>
  <c r="G322" i="1"/>
  <c r="H322" i="1"/>
  <c r="G319" i="1"/>
  <c r="H319" i="1"/>
  <c r="H318" i="1"/>
  <c r="G316" i="1"/>
  <c r="H316" i="1"/>
  <c r="H315" i="1"/>
  <c r="H312" i="1"/>
  <c r="G313" i="1"/>
  <c r="H313" i="1"/>
  <c r="G310" i="1"/>
  <c r="H310" i="1"/>
  <c r="H309" i="1"/>
  <c r="G304" i="1"/>
  <c r="H303" i="1"/>
  <c r="G301" i="1"/>
  <c r="H300" i="1"/>
  <c r="G298" i="1"/>
  <c r="H297" i="1"/>
  <c r="G295" i="1"/>
  <c r="G292" i="1"/>
  <c r="H291" i="1"/>
  <c r="G289" i="1"/>
  <c r="E644" i="4"/>
  <c r="D638" i="1" s="1"/>
  <c r="H288" i="1"/>
  <c r="H411" i="1"/>
  <c r="G412" i="1"/>
  <c r="H412" i="1"/>
  <c r="D643" i="4"/>
  <c r="F416" i="4"/>
  <c r="H282" i="1"/>
  <c r="G283" i="1"/>
  <c r="G280" i="1"/>
  <c r="H279" i="1"/>
  <c r="G277" i="1"/>
  <c r="H276" i="1"/>
  <c r="G274" i="1"/>
  <c r="H273" i="1"/>
  <c r="G271" i="1"/>
  <c r="H270" i="1"/>
  <c r="G268" i="1"/>
  <c r="H267" i="1"/>
  <c r="H264" i="1"/>
  <c r="G265" i="1"/>
  <c r="G262" i="1"/>
  <c r="H261" i="1"/>
  <c r="F226" i="9"/>
  <c r="B226" i="9" s="1"/>
  <c r="H258" i="1"/>
  <c r="H255" i="1"/>
  <c r="G256" i="1"/>
  <c r="G253" i="1"/>
  <c r="H252" i="1"/>
  <c r="H249" i="1"/>
  <c r="G250" i="1"/>
  <c r="G247" i="1"/>
  <c r="H246" i="1"/>
  <c r="H243" i="1"/>
  <c r="G244" i="1"/>
  <c r="G240" i="1"/>
  <c r="G241" i="1"/>
  <c r="G238" i="1"/>
  <c r="H238" i="1"/>
  <c r="H237" i="1"/>
  <c r="G235" i="1"/>
  <c r="H235" i="1"/>
  <c r="H234" i="1"/>
  <c r="G231" i="1"/>
  <c r="G229" i="1"/>
  <c r="H229" i="1"/>
  <c r="H228" i="1"/>
  <c r="G226" i="1"/>
  <c r="H226" i="1"/>
  <c r="G225" i="1"/>
  <c r="G223" i="1"/>
  <c r="H223" i="1"/>
  <c r="H222" i="1"/>
  <c r="H219" i="1"/>
  <c r="G219" i="1"/>
  <c r="G217" i="1"/>
  <c r="H217" i="1"/>
  <c r="G216" i="1"/>
  <c r="G214" i="1"/>
  <c r="H214" i="1"/>
  <c r="H213" i="1"/>
  <c r="G213" i="1"/>
  <c r="G210" i="1"/>
  <c r="G208" i="1"/>
  <c r="H208" i="1"/>
  <c r="H207" i="1"/>
  <c r="G207" i="1"/>
  <c r="G205" i="1"/>
  <c r="H205" i="1"/>
  <c r="H204" i="1"/>
  <c r="G202" i="1"/>
  <c r="H202" i="1"/>
  <c r="H201" i="1"/>
  <c r="G201" i="1"/>
  <c r="G198" i="1"/>
  <c r="G199" i="1"/>
  <c r="H199" i="1"/>
  <c r="G196" i="1"/>
  <c r="H196" i="1"/>
  <c r="H195" i="1"/>
  <c r="G195" i="1"/>
  <c r="G193" i="1"/>
  <c r="H193" i="1"/>
  <c r="G190" i="1"/>
  <c r="H190" i="1"/>
  <c r="H189" i="1"/>
  <c r="G189" i="1"/>
  <c r="G187" i="1"/>
  <c r="H187" i="1"/>
  <c r="H186" i="1"/>
  <c r="G184" i="1"/>
  <c r="H184" i="1"/>
  <c r="H183" i="1"/>
  <c r="G183" i="1"/>
  <c r="G181" i="1"/>
  <c r="H181" i="1"/>
  <c r="H180" i="1"/>
  <c r="F220" i="9"/>
  <c r="B220" i="9" s="1"/>
  <c r="G178" i="1"/>
  <c r="H178" i="1"/>
  <c r="H177" i="1"/>
  <c r="G177" i="1"/>
  <c r="G175" i="1"/>
  <c r="H175" i="1"/>
  <c r="H174" i="1"/>
  <c r="G172" i="1"/>
  <c r="H172" i="1"/>
  <c r="H171" i="1"/>
  <c r="G171" i="1"/>
  <c r="G169" i="1"/>
  <c r="H169" i="1"/>
  <c r="H168" i="1"/>
  <c r="H165" i="1"/>
  <c r="G165" i="1"/>
  <c r="G166" i="1"/>
  <c r="H166" i="1"/>
  <c r="G163" i="1"/>
  <c r="H163" i="1"/>
  <c r="H162" i="1"/>
  <c r="G160" i="1"/>
  <c r="H160" i="1"/>
  <c r="G157" i="1"/>
  <c r="H157" i="1"/>
  <c r="G156" i="1"/>
  <c r="G154" i="1"/>
  <c r="H154" i="1"/>
  <c r="G153" i="1"/>
  <c r="G151" i="1"/>
  <c r="H151" i="1"/>
  <c r="G150" i="1"/>
  <c r="G145" i="1"/>
  <c r="H145" i="1"/>
  <c r="H144" i="1"/>
  <c r="G144" i="1"/>
  <c r="G142" i="1"/>
  <c r="H142" i="1"/>
  <c r="H141" i="1"/>
  <c r="G139" i="1"/>
  <c r="H139" i="1"/>
  <c r="H138" i="1"/>
  <c r="G138" i="1"/>
  <c r="G136" i="1"/>
  <c r="H136" i="1"/>
  <c r="G133" i="1"/>
  <c r="H133" i="1"/>
  <c r="G132" i="1"/>
  <c r="G127" i="1"/>
  <c r="H127" i="1"/>
  <c r="H126" i="1"/>
  <c r="G124" i="1"/>
  <c r="H124" i="1"/>
  <c r="G123" i="1"/>
  <c r="G121" i="1"/>
  <c r="H121" i="1"/>
  <c r="D124" i="4"/>
  <c r="F125" i="4"/>
  <c r="G118" i="1"/>
  <c r="H118" i="1"/>
  <c r="G117" i="1"/>
  <c r="G115" i="1"/>
  <c r="H115" i="1"/>
  <c r="G114" i="1"/>
  <c r="G112" i="1"/>
  <c r="H112" i="1"/>
  <c r="G111" i="1"/>
  <c r="H108" i="1"/>
  <c r="G109" i="1"/>
  <c r="H109" i="1"/>
  <c r="G106" i="1"/>
  <c r="H106" i="1"/>
  <c r="G105" i="1"/>
  <c r="E106" i="4"/>
  <c r="G103" i="1"/>
  <c r="H103" i="1"/>
  <c r="G100" i="1"/>
  <c r="H100" i="1"/>
  <c r="G99" i="1"/>
  <c r="G97" i="1"/>
  <c r="H97" i="1"/>
  <c r="H96" i="1"/>
  <c r="G94" i="1"/>
  <c r="H94" i="1"/>
  <c r="G93" i="1"/>
  <c r="G91" i="1"/>
  <c r="H91" i="1"/>
  <c r="G90" i="1"/>
  <c r="G87" i="1"/>
  <c r="G88" i="1"/>
  <c r="H88" i="1"/>
  <c r="G85" i="1"/>
  <c r="H85" i="1"/>
  <c r="H84" i="1"/>
  <c r="G82" i="1"/>
  <c r="H82" i="1"/>
  <c r="G81" i="1"/>
  <c r="G79" i="1"/>
  <c r="H79" i="1"/>
  <c r="G76" i="1"/>
  <c r="H76" i="1"/>
  <c r="H75" i="1"/>
  <c r="G75" i="1"/>
  <c r="G73" i="1"/>
  <c r="H73" i="1"/>
  <c r="H72" i="1"/>
  <c r="G70" i="1"/>
  <c r="H70" i="1"/>
  <c r="H69" i="1"/>
  <c r="G69" i="1"/>
  <c r="G67" i="1"/>
  <c r="H67" i="1"/>
  <c r="G66" i="1"/>
  <c r="G64" i="1"/>
  <c r="H64" i="1"/>
  <c r="H63" i="1"/>
  <c r="G63" i="1"/>
  <c r="G61" i="1"/>
  <c r="H61" i="1"/>
  <c r="H60" i="1"/>
  <c r="G58" i="1"/>
  <c r="H58" i="1"/>
  <c r="H57" i="1"/>
  <c r="G57" i="1"/>
  <c r="G55" i="1"/>
  <c r="H55" i="1"/>
  <c r="H54" i="1"/>
  <c r="G52" i="1"/>
  <c r="H52" i="1"/>
  <c r="H51" i="1"/>
  <c r="G51" i="1"/>
  <c r="G49" i="1"/>
  <c r="H49" i="1"/>
  <c r="E50" i="4"/>
  <c r="D46" i="1" s="1"/>
  <c r="G48" i="1"/>
  <c r="H45" i="1"/>
  <c r="G45" i="1"/>
  <c r="G43" i="1"/>
  <c r="H43" i="1"/>
  <c r="H42" i="1"/>
  <c r="D44" i="4"/>
  <c r="F45" i="4"/>
  <c r="H39" i="1"/>
  <c r="G39" i="1"/>
  <c r="H36" i="1"/>
  <c r="G37" i="1"/>
  <c r="H37" i="1"/>
  <c r="H33" i="1"/>
  <c r="G33" i="1"/>
  <c r="G34" i="1"/>
  <c r="H34" i="1"/>
  <c r="G31" i="1"/>
  <c r="H31" i="1"/>
  <c r="H30" i="1"/>
  <c r="G28" i="1"/>
  <c r="H28" i="1"/>
  <c r="H27" i="1"/>
  <c r="G27" i="1"/>
  <c r="G25" i="1"/>
  <c r="H25" i="1"/>
  <c r="H24" i="1"/>
  <c r="G22" i="1"/>
  <c r="H22" i="1"/>
  <c r="H21" i="1"/>
  <c r="G21" i="1"/>
  <c r="G19" i="1"/>
  <c r="H19" i="1"/>
  <c r="F214" i="9"/>
  <c r="B214" i="9" s="1"/>
  <c r="H18" i="1"/>
  <c r="G16" i="1"/>
  <c r="H16" i="1"/>
  <c r="H15" i="1"/>
  <c r="G15" i="1"/>
  <c r="G13" i="1"/>
  <c r="H13" i="1"/>
  <c r="H12" i="1"/>
  <c r="G10" i="1"/>
  <c r="H10" i="1"/>
  <c r="H9" i="1"/>
  <c r="G9" i="1"/>
  <c r="G7" i="1"/>
  <c r="H7" i="1"/>
  <c r="H6" i="1"/>
  <c r="G4" i="1"/>
  <c r="H4" i="1"/>
  <c r="E33" i="9"/>
  <c r="B33" i="9" s="1"/>
  <c r="E295" i="9"/>
  <c r="B295" i="9" s="1"/>
  <c r="E293" i="9"/>
  <c r="B293" i="9" s="1"/>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D237" i="5"/>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E104" i="9"/>
  <c r="B104" i="9" s="1"/>
  <c r="H1384" i="1"/>
  <c r="G1384" i="1"/>
  <c r="H1390" i="1"/>
  <c r="G1390" i="1"/>
  <c r="H1414" i="1"/>
  <c r="G1414" i="1"/>
  <c r="J1444" i="1"/>
  <c r="H1444" i="1"/>
  <c r="I1444" i="1" s="1"/>
  <c r="H1577" i="1"/>
  <c r="G1577" i="1"/>
  <c r="F17" i="4"/>
  <c r="G178" i="9"/>
  <c r="E178" i="9" s="1"/>
  <c r="B178" i="9" s="1"/>
  <c r="D7" i="4"/>
  <c r="D82" i="4"/>
  <c r="F83" i="4"/>
  <c r="D139" i="4"/>
  <c r="F140" i="4"/>
  <c r="D567" i="4"/>
  <c r="F568" i="4"/>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G1476" i="1"/>
  <c r="I1476" i="1" s="1"/>
  <c r="G1491" i="1"/>
  <c r="H1531" i="1"/>
  <c r="G1531" i="1"/>
  <c r="G1567" i="1"/>
  <c r="E567" i="4"/>
  <c r="D625" i="4"/>
  <c r="F626" i="4"/>
  <c r="G190" i="9"/>
  <c r="E190" i="9" s="1"/>
  <c r="B190" i="9" s="1"/>
  <c r="E5" i="6"/>
  <c r="D114" i="6"/>
  <c r="F115" i="6"/>
  <c r="B282" i="9"/>
  <c r="H1381" i="1"/>
  <c r="G1381" i="1"/>
  <c r="H1420" i="1"/>
  <c r="G1420" i="1"/>
  <c r="H1429" i="1"/>
  <c r="G1429" i="1"/>
  <c r="J1451" i="1"/>
  <c r="J1464" i="1"/>
  <c r="H1472" i="1"/>
  <c r="H1475" i="1"/>
  <c r="J1479" i="1"/>
  <c r="D196" i="4"/>
  <c r="F197" i="4"/>
  <c r="D344" i="4"/>
  <c r="F345" i="4"/>
  <c r="F126" i="5"/>
  <c r="D118" i="5"/>
  <c r="D363" i="4"/>
  <c r="D190" i="5"/>
  <c r="F191" i="5"/>
  <c r="F207" i="5"/>
  <c r="D206" i="5"/>
  <c r="H1378" i="1"/>
  <c r="G1378" i="1"/>
  <c r="H1417" i="1"/>
  <c r="G1417" i="1"/>
  <c r="H1426" i="1"/>
  <c r="G1426" i="1"/>
  <c r="J1449" i="1"/>
  <c r="J1462" i="1"/>
  <c r="J1468" i="1"/>
  <c r="H1471" i="1"/>
  <c r="I1471" i="1" s="1"/>
  <c r="G1472" i="1"/>
  <c r="I1472" i="1" s="1"/>
  <c r="H1474" i="1"/>
  <c r="I1474" i="1" s="1"/>
  <c r="J1477" i="1"/>
  <c r="E124" i="4"/>
  <c r="D120" i="1" s="1"/>
  <c r="D152" i="4"/>
  <c r="F153" i="4"/>
  <c r="F106" i="5"/>
  <c r="D87" i="5"/>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529" i="4"/>
  <c r="E146" i="5"/>
  <c r="D1124" i="1" s="1"/>
  <c r="H1124" i="1" s="1"/>
  <c r="F50" i="6"/>
  <c r="D35" i="6"/>
  <c r="E6" i="7"/>
  <c r="E38" i="9"/>
  <c r="B38" i="9" s="1"/>
  <c r="E74" i="9"/>
  <c r="B74" i="9" s="1"/>
  <c r="E110" i="9"/>
  <c r="B110" i="9" s="1"/>
  <c r="G172" i="9"/>
  <c r="E172" i="9" s="1"/>
  <c r="B17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27" i="9"/>
  <c r="B232" i="9"/>
  <c r="B250" i="9"/>
  <c r="B268" i="9"/>
  <c r="F277" i="9"/>
  <c r="B247" i="9"/>
  <c r="B265" i="9"/>
  <c r="G1454" i="1" l="1"/>
  <c r="H1454" i="1"/>
  <c r="I1458" i="1"/>
  <c r="H130" i="1"/>
  <c r="G307" i="1"/>
  <c r="H30" i="3"/>
  <c r="C1453" i="1"/>
  <c r="F134" i="5"/>
  <c r="C1112" i="1"/>
  <c r="F351" i="4"/>
  <c r="F177" i="5"/>
  <c r="C1222" i="1"/>
  <c r="G1222" i="1" s="1"/>
  <c r="I1473" i="1"/>
  <c r="G299" i="1"/>
  <c r="H232" i="1"/>
  <c r="H1154" i="1"/>
  <c r="I23" i="3"/>
  <c r="D1214" i="1"/>
  <c r="G307" i="9"/>
  <c r="E307" i="9" s="1"/>
  <c r="B307" i="9" s="1"/>
  <c r="I1467" i="1"/>
  <c r="I1441" i="1"/>
  <c r="I1463" i="1"/>
  <c r="D5" i="7"/>
  <c r="G1499" i="1"/>
  <c r="D42" i="8"/>
  <c r="G1481" i="1"/>
  <c r="D43" i="8"/>
  <c r="G312" i="9" s="1"/>
  <c r="E312" i="9" s="1"/>
  <c r="B312" i="9" s="1"/>
  <c r="H1524" i="1"/>
  <c r="G1483" i="1"/>
  <c r="F515" i="4"/>
  <c r="C509" i="1"/>
  <c r="F484" i="4"/>
  <c r="C478" i="1"/>
  <c r="F396" i="4"/>
  <c r="C391" i="1"/>
  <c r="E350" i="4"/>
  <c r="D345" i="1" s="1"/>
  <c r="D346" i="1"/>
  <c r="E298" i="4"/>
  <c r="D298" i="4"/>
  <c r="F298" i="4" s="1"/>
  <c r="F311" i="4"/>
  <c r="C306" i="1"/>
  <c r="D293" i="1"/>
  <c r="F299" i="4"/>
  <c r="C294" i="1"/>
  <c r="F224" i="4"/>
  <c r="C220" i="1"/>
  <c r="H220" i="1" s="1"/>
  <c r="F215" i="4"/>
  <c r="C211" i="1"/>
  <c r="F133" i="4"/>
  <c r="C129" i="1"/>
  <c r="D561" i="1"/>
  <c r="E528" i="4"/>
  <c r="D522" i="1" s="1"/>
  <c r="D466" i="1"/>
  <c r="E420" i="4"/>
  <c r="F643" i="4"/>
  <c r="C637" i="1"/>
  <c r="F124" i="4"/>
  <c r="C120" i="1"/>
  <c r="H120" i="1" s="1"/>
  <c r="D102" i="1"/>
  <c r="F106" i="4"/>
  <c r="F44" i="4"/>
  <c r="C40" i="1"/>
  <c r="B192" i="9"/>
  <c r="G310" i="9"/>
  <c r="E310" i="9" s="1"/>
  <c r="B310" i="9" s="1"/>
  <c r="F206" i="5"/>
  <c r="C1183" i="1"/>
  <c r="E68" i="5"/>
  <c r="F252" i="4"/>
  <c r="C248" i="1"/>
  <c r="F82" i="4"/>
  <c r="C78" i="1"/>
  <c r="E175" i="5"/>
  <c r="D1152" i="1" s="1"/>
  <c r="I22" i="3"/>
  <c r="D1153" i="1"/>
  <c r="G1124" i="1"/>
  <c r="F529" i="4"/>
  <c r="D528" i="4"/>
  <c r="C523" i="1"/>
  <c r="I25" i="3"/>
  <c r="D1329" i="1"/>
  <c r="F50" i="4"/>
  <c r="C46" i="1"/>
  <c r="I1443" i="1"/>
  <c r="I1451" i="1"/>
  <c r="G1219" i="1"/>
  <c r="H1219" i="1"/>
  <c r="D420" i="4"/>
  <c r="F421" i="4"/>
  <c r="C415"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F593" i="4"/>
  <c r="C587" i="1"/>
  <c r="D68" i="5"/>
  <c r="F69" i="5"/>
  <c r="C1047" i="1"/>
  <c r="I1442" i="1"/>
  <c r="F459" i="4"/>
  <c r="C453" i="1"/>
  <c r="F344" i="4"/>
  <c r="C339" i="1"/>
  <c r="E141" i="6"/>
  <c r="I24" i="3"/>
  <c r="D1299" i="1"/>
  <c r="G313" i="9"/>
  <c r="E313" i="9" s="1"/>
  <c r="B313" i="9" s="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F644" i="4"/>
  <c r="C638" i="1"/>
  <c r="F472" i="4"/>
  <c r="C466" i="1"/>
  <c r="D176" i="5"/>
  <c r="F114" i="6"/>
  <c r="H27" i="3"/>
  <c r="C1408" i="1"/>
  <c r="F139" i="4"/>
  <c r="C135" i="1"/>
  <c r="E6" i="4"/>
  <c r="F580" i="4"/>
  <c r="C574" i="1"/>
  <c r="I1460" i="1"/>
  <c r="F237" i="5"/>
  <c r="H23" i="3"/>
  <c r="C1214" i="1"/>
  <c r="I1440" i="1"/>
  <c r="C1436" i="1" l="1"/>
  <c r="H29" i="3"/>
  <c r="H1222" i="1"/>
  <c r="E408" i="4"/>
  <c r="D403" i="1" s="1"/>
  <c r="G1112" i="1"/>
  <c r="H1112" i="1"/>
  <c r="C293" i="1"/>
  <c r="I35" i="3"/>
  <c r="C1518" i="1"/>
  <c r="K1450" i="9"/>
  <c r="E635" i="4"/>
  <c r="D629" i="1" s="1"/>
  <c r="H509" i="1"/>
  <c r="G509" i="1"/>
  <c r="G478" i="1"/>
  <c r="H478" i="1"/>
  <c r="E636" i="4"/>
  <c r="D630" i="1" s="1"/>
  <c r="D414" i="1"/>
  <c r="E407" i="4"/>
  <c r="D402" i="1" s="1"/>
  <c r="H391" i="1"/>
  <c r="G391" i="1"/>
  <c r="G346" i="1"/>
  <c r="H346" i="1"/>
  <c r="G306" i="1"/>
  <c r="H306" i="1"/>
  <c r="H294" i="1"/>
  <c r="G294" i="1"/>
  <c r="G220" i="1"/>
  <c r="G211" i="1"/>
  <c r="H211" i="1"/>
  <c r="H129" i="1"/>
  <c r="G129" i="1"/>
  <c r="G120" i="1"/>
  <c r="H637" i="1"/>
  <c r="G637" i="1"/>
  <c r="H102" i="1"/>
  <c r="G102" i="1"/>
  <c r="G40" i="1"/>
  <c r="H40" i="1"/>
  <c r="G638" i="1"/>
  <c r="H638" i="1"/>
  <c r="G990" i="1"/>
  <c r="H990" i="1"/>
  <c r="G1453" i="1"/>
  <c r="H1453" i="1"/>
  <c r="G1167" i="1"/>
  <c r="H1167" i="1"/>
  <c r="F176" i="5"/>
  <c r="D175" i="5"/>
  <c r="H22" i="3"/>
  <c r="C1153" i="1"/>
  <c r="D6" i="5"/>
  <c r="F7" i="5"/>
  <c r="H20" i="3"/>
  <c r="C985" i="1"/>
  <c r="D408" i="4"/>
  <c r="F350" i="4"/>
  <c r="C345" i="1"/>
  <c r="H619" i="1"/>
  <c r="G619" i="1"/>
  <c r="G1299" i="1"/>
  <c r="H1299" i="1"/>
  <c r="D289" i="4"/>
  <c r="D290" i="4" s="1"/>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c r="F408" i="4" l="1"/>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D286" i="1" l="1"/>
  <c r="G286" i="1" s="1"/>
  <c r="F290" i="4"/>
  <c r="F639" i="4"/>
  <c r="C633"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H286" i="1" l="1"/>
  <c r="D635" i="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15" i="9" l="1"/>
  <c r="E13" i="9"/>
  <c r="B13" i="9" s="1"/>
  <c r="E274" i="9"/>
  <c r="B274" i="9" s="1"/>
  <c r="E6" i="9"/>
  <c r="B6" i="9" s="1"/>
  <c r="E7" i="9"/>
  <c r="B7" i="9" s="1"/>
  <c r="E10" i="9"/>
  <c r="B10" i="9" s="1"/>
  <c r="F16" i="9"/>
  <c r="E16" i="9"/>
  <c r="E12" i="9"/>
  <c r="B12" i="9" s="1"/>
  <c r="E18" i="9"/>
  <c r="B18" i="9" s="1"/>
  <c r="E11" i="9"/>
  <c r="B11" i="9" s="1"/>
  <c r="E17" i="9"/>
  <c r="B17" i="9" s="1"/>
  <c r="E20" i="9"/>
  <c r="I7" i="3" s="1"/>
  <c r="E8" i="9"/>
  <c r="B8" i="9" s="1"/>
  <c r="F15" i="9"/>
  <c r="E5" i="9"/>
  <c r="E9" i="9"/>
  <c r="B9" i="9" s="1"/>
  <c r="F272" i="9"/>
  <c r="F14" i="9" l="1"/>
  <c r="B16" i="9"/>
  <c r="E14" i="9"/>
  <c r="B15" i="9"/>
  <c r="B272" i="9"/>
  <c r="F20" i="9"/>
  <c r="F3" i="9" s="1"/>
  <c r="B5" i="9"/>
  <c r="E4" i="9"/>
  <c r="E3" i="9" s="1"/>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<sst xmlns="http://schemas.openxmlformats.org/spreadsheetml/2006/main" count="4353" uniqueCount="3420">
  <si>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</si>
  <si>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</si>
  <si>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</si>
  <si>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</si>
  <si>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</si>
  <si>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</si>
  <si>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</si>
  <si>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</si>
  <si>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</si>
  <si>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</si>
  <si>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</si>
  <si>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</si>
  <si>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</si>
  <si>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</si>
  <si>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</si>
  <si>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</si>
  <si>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</si>
  <si>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</si>
  <si>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</si>
  <si>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</si>
  <si>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</si>
  <si>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</si>
  <si>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</si>
  <si>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</si>
  <si>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</si>
  <si>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</si>
  <si>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</si>
  <si>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</si>
  <si>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</si>
  <si>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</si>
  <si>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</si>
  <si>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</si>
  <si>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</si>
  <si>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</si>
  <si>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</si>
  <si>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</si>
  <si>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</si>
  <si>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</si>
  <si>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</si>
  <si>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</si>
  <si>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</si>
  <si>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</si>
  <si>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</si>
  <si>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</si>
  <si>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</si>
  <si>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</si>
  <si>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</si>
  <si>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</si>
  <si>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</si>
  <si>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</si>
  <si>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</si>
  <si>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</si>
  <si>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</si>
  <si>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</si>
  <si>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</si>
  <si>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</si>
  <si>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</si>
  <si>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</si>
  <si>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</si>
  <si>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</si>
  <si>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</si>
  <si>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</si>
  <si>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</si>
  <si>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</si>
  <si>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</si>
  <si>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</si>
  <si>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</si>
  <si>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</si>
  <si>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</si>
  <si>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</si>
  <si>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</si>
  <si>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</si>
  <si>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</si>
  <si>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</si>
  <si>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</si>
  <si>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</si>
  <si>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</si>
  <si>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</si>
  <si>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</si>
  <si>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</si>
  <si>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</si>
  <si>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</si>
  <si>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</si>
  <si>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</si>
  <si>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</si>
  <si>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</si>
  <si>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</si>
  <si>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</si>
  <si>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</si>
  <si>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</si>
  <si>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</si>
  <si>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</si>
  <si>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</si>
  <si>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</si>
  <si>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</si>
  <si>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</si>
  <si>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</si>
  <si>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</si>
  <si>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</si>
  <si>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</si>
  <si>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</si>
  <si>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</si>
  <si>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</si>
  <si>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</si>
  <si>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</si>
  <si>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</si>
  <si>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</si>
  <si>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</si>
  <si>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</si>
  <si>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</si>
  <si>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</si>
  <si>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</si>
  <si>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</si>
  <si>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</si>
  <si>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</si>
  <si>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</si>
  <si>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</si>
  <si>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</si>
  <si>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</si>
  <si>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</si>
  <si>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</si>
  <si>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</si>
  <si>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</si>
  <si>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</si>
  <si>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</si>
  <si>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</si>
  <si>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</si>
  <si>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</si>
  <si>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</si>
  <si>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</si>
  <si>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</si>
  <si>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</si>
  <si>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</si>
  <si>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</si>
  <si>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</si>
  <si>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</si>
  <si>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</si>
  <si>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</si>
  <si>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</si>
  <si>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</si>
  <si>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</si>
  <si>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</si>
  <si>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</si>
  <si>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</si>
  <si>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</si>
  <si>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</si>
  <si>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</si>
  <si>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</si>
  <si>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</si>
  <si>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</si>
  <si>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</si>
  <si>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</si>
  <si>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</si>
  <si>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</si>
  <si>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</si>
  <si>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</si>
  <si>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</si>
  <si>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</si>
  <si>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</si>
  <si>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</si>
  <si>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</si>
  <si>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</si>
  <si>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</si>
  <si>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</si>
  <si>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</si>
  <si>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</si>
  <si>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</si>
  <si>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</si>
  <si>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</si>
  <si>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</si>
  <si>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</si>
  <si>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</si>
  <si>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</si>
  <si>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</si>
  <si>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</si>
  <si>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</si>
  <si>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</si>
  <si>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</si>
  <si>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</si>
  <si>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</si>
  <si>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</si>
  <si>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</si>
  <si>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</si>
  <si>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</si>
  <si>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</si>
  <si>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</si>
  <si>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</si>
  <si>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</si>
  <si>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</si>
  <si>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</si>
  <si>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</si>
  <si>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</si>
  <si>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</si>
  <si>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</si>
  <si>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</si>
  <si>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</si>
  <si>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</si>
  <si>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</si>
  <si>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</si>
  <si>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</si>
  <si>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</si>
  <si>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</si>
  <si>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</si>
  <si>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</si>
  <si>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</si>
  <si>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</si>
  <si>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</si>
  <si>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</si>
  <si>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</si>
  <si>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</si>
  <si>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</si>
  <si>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</si>
  <si>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</si>
  <si>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</si>
  <si>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</si>
  <si>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</si>
  <si>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</si>
  <si>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</si>
  <si>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</si>
  <si>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</si>
  <si>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</si>
  <si>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</si>
  <si>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</si>
  <si>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</si>
  <si>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</si>
  <si>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</si>
  <si>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</si>
  <si>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</si>
  <si>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</si>
  <si>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</si>
  <si>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</si>
  <si>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</si>
  <si>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</si>
  <si>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</si>
  <si>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</si>
  <si>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</si>
  <si>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</si>
  <si>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</si>
  <si>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</si>
  <si>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</si>
  <si>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</si>
  <si>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</si>
  <si>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</si>
  <si>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</si>
  <si>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</si>
  <si>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</si>
  <si>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</si>
  <si>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</si>
  <si>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</si>
  <si>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</si>
  <si>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</si>
  <si>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</si>
  <si>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</si>
  <si>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</si>
  <si>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</si>
  <si>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</si>
  <si>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</si>
  <si>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</si>
  <si>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</si>
  <si>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</si>
  <si>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</si>
  <si>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</si>
  <si>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</si>
  <si>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</si>
  <si>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</si>
  <si>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</si>
  <si>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</si>
  <si>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</si>
  <si>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</si>
  <si>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</si>
  <si>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</si>
  <si>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</si>
  <si>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</si>
  <si>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</si>
  <si>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</si>
  <si>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</si>
  <si>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</si>
  <si>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</si>
  <si>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</si>
  <si>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</si>
  <si>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</si>
  <si>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</si>
  <si>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</si>
  <si>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</si>
  <si>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</si>
  <si>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</si>
  <si>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</si>
  <si>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</si>
  <si>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</si>
  <si>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</si>
  <si>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</si>
  <si>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</si>
  <si>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</si>
  <si>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</si>
  <si>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</si>
  <si>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</si>
  <si>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</si>
  <si>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</si>
  <si>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</si>
  <si>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</si>
  <si>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</si>
  <si>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</si>
  <si>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</si>
  <si>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</si>
  <si>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</si>
  <si>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</si>
  <si>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</si>
  <si>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</si>
  <si>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</si>
  <si>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</si>
  <si>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</si>
  <si>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</si>
  <si>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</si>
  <si>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</si>
  <si>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</si>
  <si>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</si>
  <si>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</si>
  <si>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</si>
  <si>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</si>
  <si>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</si>
  <si>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</si>
  <si>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</si>
  <si>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</si>
  <si>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</si>
  <si>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</si>
  <si>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</si>
  <si>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</si>
  <si>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</si>
  <si>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</si>
  <si>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</si>
  <si>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</si>
  <si>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</si>
  <si>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</si>
  <si>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</si>
  <si>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</si>
  <si>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</si>
  <si>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</si>
  <si>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</si>
  <si>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</si>
  <si>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</si>
  <si>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</si>
  <si>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</si>
  <si>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</si>
  <si>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</si>
  <si>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</si>
  <si>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</si>
  <si>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</si>
  <si>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</si>
  <si>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</si>
  <si>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</si>
  <si>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</si>
  <si>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</si>
  <si>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</si>
  <si>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</si>
  <si>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</si>
  <si>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</si>
  <si>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</si>
  <si>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</si>
  <si>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</si>
  <si>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</si>
  <si>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</si>
  <si>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</si>
  <si>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</si>
  <si>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</si>
  <si>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</si>
  <si>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</si>
  <si>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</si>
  <si>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</si>
  <si>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</si>
  <si>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</si>
  <si>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</si>
  <si>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</si>
  <si>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</si>
  <si>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</si>
  <si>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</si>
  <si>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</si>
  <si>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</si>
  <si>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</si>
  <si>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</si>
  <si>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</si>
  <si>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</si>
  <si>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</si>
  <si>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</si>
  <si>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</si>
  <si>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</si>
  <si>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</si>
  <si>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</si>
  <si>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</si>
  <si>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</si>
  <si>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</si>
  <si>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</si>
  <si>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</si>
  <si>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</si>
  <si>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</si>
  <si>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</si>
  <si>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</si>
  <si>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</si>
  <si>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</si>
  <si>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</si>
  <si>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</si>
  <si>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</si>
  <si>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</si>
  <si>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</si>
  <si>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</si>
  <si>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</si>
  <si>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</si>
  <si>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</si>
  <si>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</si>
  <si>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</si>
  <si>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</si>
  <si>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</si>
  <si>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</si>
  <si>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</si>
  <si>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</si>
  <si>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</si>
  <si>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</si>
  <si>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</si>
  <si>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</si>
  <si>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</si>
  <si>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</si>
  <si>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</si>
  <si>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</si>
  <si>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</si>
  <si>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</si>
  <si>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</si>
  <si>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</si>
  <si>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</si>
  <si>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</si>
  <si>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</si>
  <si>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</si>
  <si>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</si>
  <si>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</si>
  <si>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</si>
  <si>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</si>
  <si>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</si>
  <si>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</si>
  <si>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</si>
  <si>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</si>
  <si>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</si>
  <si>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</si>
  <si>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</si>
  <si>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</si>
  <si>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</si>
  <si>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</si>
  <si>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</si>
  <si>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</si>
  <si>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</si>
  <si>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</si>
  <si>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</si>
  <si>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</si>
  <si>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</si>
  <si>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</si>
  <si>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</si>
  <si>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</si>
  <si>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</si>
  <si>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</si>
  <si>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</si>
  <si>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</si>
  <si>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</si>
  <si>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</si>
  <si>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</si>
  <si>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</si>
  <si>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</si>
  <si>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</si>
  <si>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</si>
  <si>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</si>
  <si>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</si>
  <si>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</si>
  <si>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</si>
  <si>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</si>
  <si>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</si>
  <si>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</si>
  <si>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</si>
  <si>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</si>
  <si>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</si>
  <si>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</si>
  <si>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</si>
  <si>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</si>
  <si>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</si>
  <si>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</si>
  <si>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</si>
  <si>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</si>
  <si>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</si>
  <si>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</si>
  <si>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</si>
  <si>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</si>
  <si>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</si>
  <si>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</si>
  <si>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</si>
  <si>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</si>
  <si>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</si>
  <si>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</si>
  <si>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</si>
  <si>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</si>
  <si>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</si>
  <si>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</si>
  <si>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</si>
  <si>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</si>
  <si>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</si>
  <si>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</si>
  <si>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</si>
  <si>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</si>
  <si>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</si>
  <si>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</si>
  <si>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</si>
  <si>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</si>
  <si>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</si>
  <si>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</si>
  <si>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</si>
  <si>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</si>
  <si>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</si>
  <si>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</si>
  <si>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</si>
  <si>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</si>
  <si>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</si>
  <si>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</si>
  <si>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</si>
  <si>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</si>
  <si>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</si>
  <si>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</si>
  <si>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</si>
  <si>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</si>
  <si>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</si>
  <si>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</si>
  <si>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</si>
  <si>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</si>
  <si>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</si>
  <si>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</si>
  <si>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</si>
  <si>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</si>
  <si>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</si>
  <si>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</si>
  <si>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</si>
  <si>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</si>
  <si>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</si>
  <si>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</si>
  <si>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</si>
  <si>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</si>
  <si>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</si>
  <si>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</si>
  <si>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</si>
  <si>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</si>
  <si>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</si>
  <si>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</si>
  <si>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</si>
  <si>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</si>
  <si>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</si>
  <si>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</si>
  <si>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</si>
  <si>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</si>
  <si>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</si>
  <si>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</si>
  <si>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</si>
  <si>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</si>
  <si>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</si>
  <si>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</si>
  <si>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</si>
  <si>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</si>
  <si>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</si>
  <si>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</si>
  <si>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</si>
  <si>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</si>
  <si>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</si>
  <si>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</si>
  <si>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</si>
  <si>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</si>
  <si>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</si>
  <si>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</si>
  <si>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</si>
  <si>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</si>
  <si>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</si>
  <si>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</si>
  <si>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</si>
  <si>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</si>
  <si>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</si>
  <si>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</si>
  <si>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</si>
  <si>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</si>
  <si>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</si>
  <si>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</si>
  <si>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</si>
  <si>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</si>
  <si>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</si>
  <si>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</si>
  <si>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</si>
  <si>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</si>
  <si>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</si>
  <si>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</si>
  <si>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</si>
  <si>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</si>
  <si>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</si>
  <si>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</si>
  <si>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</si>
  <si>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</si>
  <si>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</si>
  <si>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</si>
  <si>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</si>
  <si>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</si>
  <si>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</si>
  <si>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</si>
  <si>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</si>
  <si>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</si>
  <si>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</si>
  <si>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</si>
  <si>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</si>
  <si>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</si>
  <si>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</si>
  <si>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</si>
  <si>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</si>
  <si>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</si>
  <si>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</si>
  <si>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</si>
  <si>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</si>
  <si>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</si>
  <si>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</si>
  <si>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</si>
  <si>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</si>
  <si>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</si>
  <si>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</si>
  <si>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</si>
  <si>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</si>
  <si>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</si>
  <si>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</si>
  <si>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</si>
  <si>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</si>
  <si>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</si>
  <si>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</si>
  <si>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</si>
  <si>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</si>
  <si>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</si>
  <si>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</si>
  <si>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</si>
  <si>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</si>
  <si>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</si>
  <si>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</si>
  <si>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</si>
  <si>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</si>
  <si>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</si>
  <si>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</si>
  <si>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</si>
  <si>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</si>
  <si>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</si>
  <si>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</si>
  <si>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</si>
  <si>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</si>
  <si>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</si>
  <si>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</si>
  <si>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</si>
  <si>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</si>
  <si>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</si>
  <si>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</si>
  <si>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</si>
  <si>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</si>
  <si>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</si>
  <si>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</si>
  <si>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</si>
  <si>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</si>
  <si>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</si>
  <si>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</si>
  <si>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</si>
  <si>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</si>
  <si>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</si>
  <si>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</si>
  <si>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</si>
  <si>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</si>
  <si>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</si>
  <si>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</si>
  <si>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</si>
  <si>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</si>
  <si>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</si>
  <si>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</si>
  <si>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</si>
  <si>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</si>
  <si>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</si>
  <si>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</si>
  <si>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</si>
  <si>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</si>
  <si>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</si>
  <si>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</si>
  <si>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</si>
  <si>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</si>
  <si>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</si>
  <si>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</si>
  <si>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</si>
  <si>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</si>
  <si>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</si>
  <si>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</si>
  <si>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</si>
  <si>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</si>
  <si>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</si>
  <si>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</si>
  <si>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</si>
  <si>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</si>
  <si>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</si>
  <si>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</si>
  <si>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</si>
  <si>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</si>
  <si>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</si>
  <si>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</si>
  <si>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</si>
  <si>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</si>
  <si>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</si>
  <si>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</si>
  <si>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</si>
  <si>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</si>
  <si>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</si>
  <si>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</si>
  <si>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</si>
  <si>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</si>
  <si>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</si>
  <si>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</si>
  <si>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</si>
  <si>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</si>
  <si>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</si>
  <si>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</si>
  <si>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</si>
  <si>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</si>
  <si>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</si>
  <si>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</si>
  <si>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</si>
  <si>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</si>
  <si>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</si>
  <si>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</si>
  <si>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</si>
  <si>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</si>
  <si>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</si>
  <si>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</si>
  <si>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</si>
  <si>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</si>
  <si>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</si>
  <si>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</si>
  <si>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</si>
  <si>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</si>
  <si>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</si>
  <si>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</si>
  <si>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</si>
  <si>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</si>
  <si>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</si>
  <si>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</si>
  <si>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</si>
  <si>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</si>
  <si>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</si>
  <si>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</si>
  <si>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</si>
  <si>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</si>
  <si>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</si>
  <si>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</si>
  <si>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</si>
  <si>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</si>
  <si>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</si>
  <si>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</si>
  <si>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</si>
  <si>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</si>
  <si>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</si>
  <si>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</si>
  <si>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</si>
  <si>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</si>
  <si>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</si>
  <si>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</si>
  <si>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</si>
  <si>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</si>
  <si>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</si>
  <si>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</si>
  <si>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</si>
  <si>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</si>
  <si>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</si>
  <si>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</si>
  <si>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</si>
  <si>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</si>
  <si>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</si>
  <si>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</si>
  <si>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</si>
  <si>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</si>
  <si>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</si>
  <si>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</si>
  <si>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</si>
  <si>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</si>
  <si>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</si>
  <si>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</si>
  <si>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</si>
  <si>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</si>
  <si>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</si>
  <si>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</si>
  <si>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</si>
  <si>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</si>
  <si>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</si>
  <si>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</si>
  <si>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</si>
  <si>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</si>
  <si>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</si>
  <si>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</si>
  <si>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</si>
  <si>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</si>
  <si>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</si>
  <si>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</si>
  <si>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</si>
  <si>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</si>
  <si>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</si>
  <si>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</si>
  <si>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</si>
  <si>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</si>
  <si>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</si>
  <si>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</si>
  <si>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</si>
  <si>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</si>
  <si>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</si>
  <si>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</si>
  <si>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</si>
  <si>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</si>
  <si>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</si>
  <si>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</si>
  <si>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</si>
  <si>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</si>
  <si>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</si>
  <si>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</si>
  <si>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</si>
  <si>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</si>
  <si>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</si>
  <si>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</si>
  <si>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</si>
  <si>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</si>
  <si>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</si>
  <si>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</si>
  <si>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</si>
  <si>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</si>
  <si>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</si>
  <si>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</si>
  <si>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</si>
  <si>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</si>
  <si>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</si>
  <si>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</si>
  <si>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</si>
  <si>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</si>
  <si>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</si>
  <si>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</si>
  <si>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</si>
  <si>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</si>
  <si>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</si>
  <si>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</si>
  <si>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</si>
  <si>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</si>
  <si>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</si>
  <si>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</si>
  <si>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</si>
  <si>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</si>
  <si>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</si>
  <si>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</si>
  <si>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</si>
  <si>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</si>
  <si>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</si>
  <si>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</si>
  <si>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</si>
  <si>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</si>
  <si>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</si>
  <si>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</si>
  <si>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</si>
  <si>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</si>
  <si>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</si>
  <si>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</si>
  <si>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</si>
  <si>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</si>
  <si>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</si>
  <si>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</si>
  <si>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</si>
  <si>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</si>
  <si>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</si>
  <si>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</si>
  <si>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</si>
  <si>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</si>
  <si>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</si>
  <si>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</si>
  <si>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</si>
  <si>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</si>
  <si>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</si>
  <si>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</si>
  <si>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</si>
  <si>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</si>
  <si>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</si>
  <si>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</si>
  <si>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</si>
  <si>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</si>
  <si>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</si>
  <si>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</si>
  <si>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</si>
  <si>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</si>
  <si>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</si>
  <si>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</si>
  <si>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</si>
  <si>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</si>
  <si>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</si>
  <si>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</si>
  <si>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</si>
  <si>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</si>
  <si>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</si>
  <si>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</si>
  <si>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</si>
  <si>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</si>
  <si>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</si>
  <si>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</si>
  <si>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</si>
  <si>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</si>
  <si>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</si>
  <si>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</si>
  <si>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</si>
  <si>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</si>
  <si>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</si>
  <si>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</si>
  <si>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</si>
  <si>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</si>
  <si>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</si>
  <si>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</si>
  <si>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</si>
  <si>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</si>
  <si>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</si>
  <si>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</si>
  <si>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</si>
  <si>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</si>
  <si>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</si>
  <si>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</si>
  <si>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</si>
  <si>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</si>
  <si>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</si>
  <si>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</si>
  <si>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</si>
  <si>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</si>
  <si>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</si>
  <si>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</si>
  <si>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</si>
  <si>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</si>
  <si>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</si>
  <si>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</si>
  <si>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</si>
  <si>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</si>
  <si>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</si>
  <si>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</si>
  <si>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</si>
  <si>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</si>
  <si>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</si>
  <si>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</si>
  <si>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</si>
  <si>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</si>
  <si>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</si>
  <si>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</si>
  <si>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</si>
  <si>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</si>
  <si>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</si>
  <si>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</si>
  <si>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</si>
  <si>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</si>
  <si>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</si>
  <si>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</si>
  <si>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</si>
  <si>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</si>
  <si>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</si>
  <si>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</si>
  <si>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</si>
  <si>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</si>
  <si>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</si>
  <si>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</si>
  <si>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</si>
  <si>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</si>
  <si>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</si>
  <si>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</si>
  <si>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</si>
  <si>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</si>
  <si>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</si>
  <si>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</si>
  <si>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</si>
  <si>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</si>
  <si>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</si>
  <si>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</si>
  <si>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</si>
  <si>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</si>
  <si>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</si>
  <si>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</si>
  <si>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</si>
  <si>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</si>
  <si>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</si>
  <si>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</si>
  <si>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</si>
  <si>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</si>
  <si>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</si>
  <si>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</si>
  <si>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</si>
  <si>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</si>
  <si>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</si>
  <si>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</si>
  <si>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</si>
  <si>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</si>
  <si>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</si>
  <si>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</si>
  <si>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</si>
  <si>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</si>
  <si>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</si>
  <si>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</si>
  <si>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</si>
  <si>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</si>
  <si>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</si>
  <si>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</si>
  <si>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</si>
  <si>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</si>
  <si>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</si>
  <si>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</si>
  <si>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</si>
  <si>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</si>
  <si>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</si>
  <si>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</si>
  <si>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</si>
  <si>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</si>
  <si>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</si>
  <si>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</si>
  <si>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</si>
  <si>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</si>
  <si>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</si>
  <si>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</si>
  <si>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</si>
  <si>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</si>
  <si>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</si>
  <si>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</si>
  <si>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</si>
  <si>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</si>
  <si>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</si>
  <si>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</si>
  <si>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</si>
  <si>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</si>
  <si>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</si>
  <si>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</si>
  <si>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</si>
  <si>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</si>
  <si>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</si>
  <si>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</si>
  <si>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</si>
  <si>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</si>
  <si>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</si>
  <si>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</si>
  <si>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</si>
  <si>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</si>
  <si>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</si>
  <si>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</si>
  <si>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</si>
  <si>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</si>
  <si>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</si>
  <si>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</si>
  <si>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</si>
  <si>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</si>
  <si>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</si>
  <si>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</si>
  <si>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</si>
  <si>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</si>
  <si>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</si>
  <si>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</si>
  <si>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</si>
  <si>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</si>
  <si>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</si>
  <si>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</si>
  <si>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</si>
  <si>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</si>
  <si>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</si>
  <si>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</si>
  <si>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</si>
  <si>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</si>
  <si>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</si>
  <si>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</si>
  <si>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</si>
  <si>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</si>
  <si>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</si>
  <si>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</si>
  <si>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</si>
  <si>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</si>
  <si>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</si>
  <si>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</si>
  <si>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</si>
  <si>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</si>
  <si>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</si>
  <si>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</si>
  <si>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</si>
  <si>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</si>
  <si>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</si>
  <si>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</si>
  <si>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</si>
  <si>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</si>
  <si>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</si>
  <si>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</si>
  <si>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</si>
  <si>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</si>
  <si>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</si>
  <si>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</si>
  <si>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</si>
  <si>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</si>
  <si>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</si>
  <si>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</si>
  <si>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</si>
  <si>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</si>
  <si>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</si>
  <si>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</si>
  <si>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</si>
  <si>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</si>
  <si>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</si>
  <si>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</si>
  <si>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</si>
  <si>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</si>
  <si>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</si>
  <si>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</si>
  <si>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</si>
  <si>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</si>
  <si>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</si>
  <si>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</si>
  <si>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</si>
  <si>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</si>
  <si>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</si>
  <si>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</si>
  <si>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</si>
  <si>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</si>
  <si>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</si>
  <si>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</si>
  <si>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</si>
  <si>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</si>
  <si>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</si>
  <si>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</si>
  <si>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</si>
  <si>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</si>
  <si>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</si>
  <si>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</si>
  <si>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</si>
  <si>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</si>
  <si>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</si>
  <si>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</si>
  <si>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</si>
  <si>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</si>
  <si>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</si>
  <si>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</si>
  <si>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</si>
  <si>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</si>
  <si>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</si>
  <si>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</si>
  <si>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</si>
  <si>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</si>
  <si>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</si>
  <si>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</si>
  <si>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</si>
  <si>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</si>
  <si>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</si>
  <si>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</si>
  <si>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</si>
  <si>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</si>
  <si>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</si>
  <si>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</si>
  <si>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</si>
  <si>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</si>
  <si>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</si>
  <si>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</si>
  <si>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</si>
  <si>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</si>
  <si>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</si>
  <si>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</si>
  <si>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</si>
  <si>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</si>
  <si>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</si>
  <si>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</si>
  <si>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</si>
  <si>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</si>
  <si>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</si>
  <si>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</si>
  <si>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</si>
  <si>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</si>
  <si>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</si>
  <si>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</si>
  <si>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</si>
  <si>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</si>
  <si>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</si>
  <si>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</si>
  <si>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</si>
  <si>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</si>
  <si>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</si>
  <si>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</si>
  <si>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</si>
  <si>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</si>
  <si>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</si>
  <si>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</si>
  <si>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</si>
  <si>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</si>
  <si>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</si>
  <si>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</si>
  <si>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</si>
  <si>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</si>
  <si>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</si>
  <si>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</si>
  <si>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</si>
  <si>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</si>
  <si>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</si>
  <si>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</si>
  <si>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</si>
  <si>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</si>
  <si>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</si>
  <si>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</si>
  <si>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</si>
  <si>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</si>
  <si>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</si>
  <si>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</si>
  <si>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</si>
  <si>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</si>
  <si>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</si>
  <si>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</si>
  <si>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</si>
  <si>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</si>
  <si>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</si>
  <si>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</si>
  <si>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</si>
  <si>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</si>
  <si>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</si>
  <si>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</si>
  <si>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</si>
  <si>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</si>
  <si>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</si>
  <si>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</si>
  <si>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</si>
  <si>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</si>
  <si>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</si>
  <si>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</si>
  <si>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</si>
  <si>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</si>
  <si>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</si>
  <si>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</si>
  <si>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</si>
  <si>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</si>
  <si>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</si>
  <si>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</si>
  <si>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</si>
  <si>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</si>
  <si>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</si>
  <si>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</si>
  <si>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</si>
  <si>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</si>
  <si>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</si>
  <si>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</si>
  <si>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</si>
  <si>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</si>
  <si>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</si>
  <si>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</si>
  <si>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</si>
  <si>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</si>
  <si>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</si>
  <si>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</si>
  <si>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</si>
  <si>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</si>
  <si>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</si>
  <si>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</si>
  <si>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</si>
  <si>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</si>
  <si>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</si>
  <si>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</si>
  <si>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</si>
  <si>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</si>
  <si>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</si>
  <si>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</si>
  <si>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</si>
  <si>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</si>
  <si>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</si>
  <si>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</si>
  <si>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</si>
  <si>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</si>
  <si>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</si>
  <si>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</si>
  <si>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</si>
  <si>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</si>
  <si>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</si>
  <si>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</si>
  <si>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</si>
  <si>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</si>
  <si>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</si>
  <si>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</si>
  <si>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</si>
  <si>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</si>
  <si>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</si>
  <si>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</si>
  <si>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</si>
  <si>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</si>
  <si>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</si>
  <si>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</si>
  <si>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</si>
  <si>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</si>
  <si>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</si>
  <si>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</si>
  <si>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</si>
  <si>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</si>
  <si>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</si>
  <si>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</si>
  <si>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</si>
  <si>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</si>
  <si>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</si>
  <si>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</si>
  <si>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</si>
  <si>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</si>
  <si>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</si>
  <si>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</si>
  <si>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</si>
  <si>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</si>
  <si>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</si>
  <si>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</si>
  <si>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</si>
  <si>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</si>
  <si>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</si>
  <si>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</si>
  <si>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</si>
  <si>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</si>
  <si>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</si>
  <si>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</si>
  <si>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</si>
  <si>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</si>
  <si>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</si>
  <si>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</si>
  <si>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</si>
  <si>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</si>
  <si>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</si>
  <si>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</si>
  <si>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</si>
  <si>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</si>
  <si>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</si>
  <si>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</si>
  <si>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</si>
  <si>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</si>
  <si>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</si>
  <si>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</si>
  <si>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</si>
  <si>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</si>
  <si>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</si>
  <si>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</si>
  <si>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</si>
  <si>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</si>
  <si>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</si>
  <si>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</si>
  <si>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</si>
  <si>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</si>
  <si>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</si>
  <si>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</si>
  <si>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</si>
  <si>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</si>
  <si>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</si>
  <si>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</si>
  <si>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</si>
  <si>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</si>
  <si>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</si>
  <si>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</si>
  <si>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</si>
  <si>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</si>
  <si>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</si>
  <si>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</si>
  <si>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</si>
  <si>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</si>
  <si>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</si>
  <si>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</si>
  <si>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</si>
  <si>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</si>
  <si>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</si>
  <si>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</si>
  <si>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</si>
  <si>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</si>
  <si>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</si>
  <si>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</si>
  <si>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</si>
  <si>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</si>
  <si>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</si>
  <si>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</si>
  <si>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</si>
  <si>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</si>
  <si>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</si>
  <si>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</si>
  <si>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</si>
  <si>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</si>
  <si>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</si>
  <si>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</si>
  <si>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</si>
  <si>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</si>
  <si>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</si>
  <si>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</si>
  <si>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</si>
  <si>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</si>
  <si>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</si>
  <si>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</si>
  <si>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</si>
  <si>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</si>
  <si>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</si>
  <si>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</si>
  <si>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</si>
  <si>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</si>
  <si>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</si>
  <si>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</si>
  <si>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</si>
  <si>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</si>
  <si>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</si>
  <si>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</si>
  <si>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</si>
  <si>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</si>
  <si>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</si>
  <si>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</si>
  <si>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</si>
  <si>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</si>
  <si>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</si>
  <si>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</si>
  <si>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</si>
  <si>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</si>
  <si>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</si>
  <si>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</si>
  <si>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</si>
  <si>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</si>
  <si>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</si>
  <si>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</si>
  <si>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</si>
  <si>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</si>
  <si>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</si>
  <si>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</si>
  <si>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</si>
  <si>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</si>
  <si>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</si>
  <si>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</si>
  <si>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</si>
  <si>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</si>
  <si>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</si>
  <si>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</si>
  <si>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</si>
  <si>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</si>
  <si>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</si>
  <si>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</si>
  <si>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</si>
  <si>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</si>
  <si>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</si>
  <si>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</si>
  <si>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</si>
  <si>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</si>
  <si>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</si>
  <si>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</si>
  <si>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</si>
  <si>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</si>
  <si>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</si>
  <si>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</si>
  <si>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</si>
  <si>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</si>
  <si>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</si>
  <si>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</si>
  <si>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</si>
  <si>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</si>
  <si>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</si>
  <si>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</si>
  <si>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</si>
  <si>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</si>
  <si>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</si>
  <si>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</si>
  <si>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</si>
  <si>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</si>
  <si>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</si>
  <si>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</si>
  <si>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</si>
  <si>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</si>
  <si>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</si>
  <si>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</si>
  <si>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</si>
  <si>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</si>
  <si>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</si>
  <si>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</si>
  <si>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</si>
  <si>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</si>
  <si>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</si>
  <si>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</si>
  <si>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</si>
  <si>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</si>
  <si>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</si>
  <si>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</si>
  <si>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</si>
  <si>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</si>
  <si>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</si>
  <si>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</si>
  <si>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</si>
  <si>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</si>
  <si>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</si>
  <si>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</si>
  <si>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</si>
  <si>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</si>
  <si>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</si>
  <si>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</si>
  <si>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</si>
  <si>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</si>
  <si>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</si>
  <si>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</si>
  <si>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</si>
  <si>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</si>
  <si>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</si>
  <si>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</si>
  <si>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</si>
  <si>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</si>
  <si>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</si>
  <si>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</si>
  <si>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</si>
  <si>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</si>
  <si>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</si>
  <si>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</si>
  <si>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</si>
  <si>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</si>
  <si>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</si>
  <si>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</si>
  <si>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</si>
  <si>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</si>
  <si>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</si>
  <si>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</si>
  <si>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</si>
  <si>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</si>
  <si>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</si>
  <si>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</si>
  <si>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</si>
  <si>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</si>
  <si>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</si>
  <si>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</si>
  <si>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</si>
  <si>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</si>
  <si>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</si>
  <si>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</si>
  <si>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</si>
  <si>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</si>
  <si>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</si>
  <si>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</si>
  <si>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</si>
  <si>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</si>
  <si>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</si>
  <si>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</si>
  <si>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</si>
  <si>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</si>
  <si>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</si>
  <si>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</si>
  <si>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</si>
  <si>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</si>
  <si>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</si>
  <si>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</si>
  <si>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</si>
  <si>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</si>
  <si>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</si>
  <si>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</si>
  <si>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</si>
  <si>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</si>
  <si>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</si>
  <si>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</si>
  <si>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</si>
  <si>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</si>
  <si>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</si>
  <si>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</si>
  <si>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</si>
  <si>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</si>
  <si>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</si>
  <si>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</si>
  <si>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</si>
  <si>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</si>
  <si>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</si>
  <si>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</si>
  <si>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</si>
  <si>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</si>
  <si>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</si>
  <si>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</si>
  <si>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</si>
  <si>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</si>
  <si>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</si>
  <si>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</si>
  <si>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</si>
  <si>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</si>
  <si>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</si>
  <si>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</si>
  <si>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</si>
  <si>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</si>
  <si>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</si>
  <si>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</si>
  <si>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</si>
  <si>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</si>
  <si>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</si>
  <si>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</si>
  <si>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</si>
  <si>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</si>
  <si>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</si>
  <si>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</si>
  <si>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</si>
  <si>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</si>
  <si>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</si>
  <si>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</si>
  <si>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</si>
  <si>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</si>
  <si>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</si>
  <si>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</si>
  <si>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</si>
  <si>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</si>
  <si>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</si>
  <si>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</si>
  <si>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</si>
  <si>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</si>
  <si>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</si>
  <si>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</si>
  <si>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</si>
  <si>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</si>
  <si>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</si>
  <si>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</si>
  <si>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</si>
  <si>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</si>
  <si>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</si>
  <si>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</si>
  <si>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</si>
  <si>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</si>
  <si>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</si>
  <si>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</si>
  <si>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</si>
  <si>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</si>
  <si>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</si>
  <si>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</si>
  <si>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</si>
  <si>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</si>
  <si>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</si>
  <si>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</si>
  <si>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</si>
  <si>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</si>
  <si>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</si>
  <si>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</si>
  <si>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</si>
  <si>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</si>
  <si>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</si>
  <si>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</si>
  <si>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</si>
  <si>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</si>
  <si>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</si>
  <si>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</si>
  <si>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</si>
  <si>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</si>
  <si>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</si>
  <si>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</si>
  <si>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</si>
  <si>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</si>
  <si>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</si>
  <si>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</si>
  <si>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</si>
  <si>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</si>
  <si>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</si>
  <si>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</si>
  <si>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</si>
  <si>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</si>
  <si>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</si>
  <si>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</si>
  <si>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</si>
  <si>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</si>
  <si>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</si>
  <si>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</si>
  <si>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</si>
  <si>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</si>
  <si>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</si>
  <si>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</si>
  <si>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</si>
  <si>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</si>
  <si>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</si>
  <si>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</si>
  <si>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</si>
  <si>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</si>
  <si>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</si>
  <si>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</si>
  <si>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</si>
  <si>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</si>
  <si>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</si>
  <si>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</si>
  <si>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</si>
  <si>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</si>
  <si>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</si>
  <si>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</si>
  <si>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</si>
  <si>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</si>
  <si>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</si>
  <si>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</si>
  <si>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</si>
  <si>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</si>
  <si>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</si>
  <si>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</si>
  <si>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</si>
  <si>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</si>
  <si>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</si>
  <si>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</si>
  <si>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</si>
  <si>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</si>
  <si>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</si>
  <si>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</si>
  <si>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</si>
  <si>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</si>
  <si>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</si>
  <si>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</si>
  <si>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</si>
  <si>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</si>
  <si>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</si>
  <si>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</si>
  <si>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</si>
  <si>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</si>
  <si>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</si>
  <si>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</si>
  <si>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</si>
  <si>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</si>
  <si>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</si>
  <si>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</si>
  <si>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</si>
  <si>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</si>
  <si>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</si>
  <si>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</si>
  <si>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</si>
  <si>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</si>
  <si>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</si>
  <si>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</si>
  <si>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</si>
  <si>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</si>
  <si>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</si>
  <si>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</si>
  <si>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</si>
  <si>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</si>
  <si>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</si>
  <si>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</si>
  <si>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</si>
  <si>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</si>
  <si>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</si>
  <si>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</si>
  <si>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</si>
  <si>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</si>
  <si>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</si>
  <si>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</si>
  <si>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</si>
  <si>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</si>
  <si>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</si>
  <si>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</si>
  <si>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</si>
  <si>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</si>
  <si>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</si>
  <si>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</si>
  <si>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</si>
  <si>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</si>
  <si>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</si>
  <si>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</si>
  <si>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</si>
  <si>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</si>
  <si>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</si>
  <si>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</si>
  <si>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</si>
  <si>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</si>
  <si>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</si>
  <si>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</si>
  <si>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</si>
  <si>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</si>
  <si>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</si>
  <si>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</si>
  <si>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</si>
  <si>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</si>
  <si>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</si>
  <si>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</si>
  <si>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</si>
  <si>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</si>
  <si>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</si>
  <si>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</si>
  <si>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</si>
  <si>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</si>
  <si>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</si>
  <si>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</si>
  <si>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</si>
  <si>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</si>
  <si>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</si>
  <si>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</si>
  <si>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</si>
  <si>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</si>
  <si>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</si>
  <si>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</si>
  <si>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</si>
  <si>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</si>
  <si>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</si>
  <si>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</si>
  <si>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</si>
  <si>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</si>
  <si>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</si>
  <si>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</si>
  <si>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</si>
  <si>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</si>
  <si>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</si>
  <si>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</si>
  <si>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</si>
  <si>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</si>
  <si>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</si>
  <si>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</si>
  <si>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</si>
  <si>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</si>
  <si>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</si>
  <si>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</si>
  <si>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</si>
  <si>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</si>
  <si>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</si>
  <si>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</si>
  <si>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</si>
  <si>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</si>
  <si>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</si>
  <si>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</si>
  <si>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</si>
  <si>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</si>
  <si>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</si>
  <si>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</si>
  <si>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</si>
  <si>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</si>
  <si>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</si>
  <si>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</si>
  <si>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</si>
  <si>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</si>
  <si>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</si>
  <si>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</si>
  <si>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</si>
  <si>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</si>
  <si>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</si>
  <si>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</si>
  <si>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</si>
  <si>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</si>
  <si>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</si>
  <si>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</si>
  <si>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</si>
  <si>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</si>
  <si>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</si>
  <si>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</si>
  <si>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</si>
  <si>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</si>
  <si>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</si>
  <si>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</si>
  <si>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</si>
  <si>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</si>
  <si>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</si>
  <si>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</si>
  <si>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</si>
  <si>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</si>
  <si>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</si>
  <si>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</si>
  <si>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</si>
  <si>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</si>
  <si>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</si>
  <si>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</si>
  <si>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</si>
  <si>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</si>
  <si>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</si>
  <si>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</si>
  <si>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</si>
  <si>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</si>
  <si>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</si>
  <si>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</si>
  <si>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</si>
  <si>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</si>
  <si>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</si>
  <si>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</si>
  <si>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</si>
  <si>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</si>
  <si>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</si>
  <si>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</si>
  <si>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</si>
  <si>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</si>
  <si>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</si>
  <si>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</si>
  <si>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</si>
  <si>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</si>
  <si>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</si>
  <si>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</si>
  <si>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</si>
  <si>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</si>
  <si>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</si>
  <si>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</si>
  <si>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</si>
  <si>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</si>
  <si>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</si>
  <si>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</si>
  <si>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</si>
  <si>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</si>
  <si>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</si>
  <si>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</si>
  <si>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</si>
  <si>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</si>
  <si>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</si>
  <si>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</si>
  <si>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</si>
  <si>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</si>
  <si>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</si>
  <si>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</si>
  <si>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</si>
  <si>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</si>
  <si>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</si>
  <si>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</si>
  <si>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</si>
  <si>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</si>
  <si>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</si>
  <si>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</si>
  <si>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</si>
  <si>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</si>
  <si>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</si>
  <si>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</si>
  <si>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</si>
  <si>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</si>
  <si>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</si>
  <si>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</si>
  <si>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</si>
  <si>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</si>
  <si>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</si>
  <si>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</si>
  <si>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</si>
  <si>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</si>
  <si>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</si>
  <si>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</si>
  <si>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</si>
  <si>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</si>
  <si>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</si>
  <si>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</si>
  <si>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</si>
  <si>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</si>
  <si>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</si>
  <si>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</si>
  <si>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</si>
  <si>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</si>
  <si>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</si>
  <si>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</si>
  <si>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</si>
  <si>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</si>
  <si>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</si>
  <si>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</si>
  <si>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</si>
  <si>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</si>
  <si>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</si>
  <si>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</si>
  <si>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</si>
  <si>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</si>
  <si>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</si>
  <si>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</si>
  <si>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</si>
  <si>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</si>
  <si>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</si>
  <si>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</si>
  <si>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</si>
  <si>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</si>
  <si>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</si>
  <si>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</si>
  <si>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</si>
  <si>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</si>
  <si>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</si>
  <si>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</si>
  <si>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</si>
  <si>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</si>
  <si>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</si>
  <si>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</si>
  <si>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</si>
  <si>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</si>
  <si>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</si>
  <si>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</si>
  <si>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</si>
  <si>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</si>
  <si>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</si>
  <si>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</si>
  <si>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</si>
  <si>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</si>
  <si>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</si>
  <si>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</si>
  <si>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</si>
  <si>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</si>
  <si>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</si>
  <si>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</si>
  <si>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</si>
  <si>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</si>
  <si>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</si>
  <si>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</si>
  <si>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</si>
  <si>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</si>
  <si>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</si>
  <si>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</si>
  <si>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</si>
  <si>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</si>
  <si>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</si>
  <si>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</si>
  <si>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</si>
  <si>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</si>
  <si>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</si>
  <si>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</si>
  <si>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</si>
  <si>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</si>
  <si>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</si>
  <si>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</si>
  <si>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</si>
  <si>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</si>
  <si>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</si>
  <si>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</si>
  <si>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</si>
  <si>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</si>
  <si>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</si>
  <si>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</si>
  <si>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</si>
  <si>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</si>
  <si>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</si>
  <si>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</si>
  <si>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</si>
  <si>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</si>
  <si>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</si>
  <si>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</si>
  <si>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</si>
  <si>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</si>
  <si>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</si>
  <si>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</si>
  <si>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</si>
  <si>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</si>
  <si>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</si>
  <si>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</si>
  <si>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</si>
  <si>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</si>
  <si>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</si>
  <si>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</si>
  <si>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</si>
  <si>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</si>
  <si>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</si>
  <si>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</si>
  <si>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</si>
  <si>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</si>
  <si>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</si>
  <si>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</si>
  <si>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</si>
  <si>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</si>
  <si>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</si>
  <si>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</si>
  <si>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</si>
  <si>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</si>
  <si>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</si>
  <si>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</si>
  <si>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</si>
  <si>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</si>
  <si>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</si>
  <si>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</si>
  <si>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</si>
  <si>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</si>
  <si>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</si>
  <si>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</si>
  <si>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</si>
  <si>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</si>
  <si>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</si>
  <si>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</si>
  <si>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</si>
  <si>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</si>
  <si>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</si>
  <si>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</si>
  <si>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</si>
  <si>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</si>
  <si>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</si>
  <si>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</si>
  <si>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</si>
  <si>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</si>
  <si>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</si>
  <si>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</si>
  <si>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</si>
  <si>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</si>
  <si>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</si>
  <si>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</si>
  <si>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</si>
  <si>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</si>
  <si>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</si>
  <si>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</si>
  <si>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</si>
  <si>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</si>
  <si>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</si>
  <si>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</si>
  <si>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</si>
  <si>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</si>
  <si>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</si>
  <si>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</si>
  <si>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</si>
  <si>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</si>
  <si>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</si>
  <si>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</si>
  <si>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</si>
  <si>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</si>
  <si>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</si>
  <si>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</si>
  <si>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</si>
  <si>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</si>
  <si>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</si>
  <si>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</si>
  <si>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</si>
  <si>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</si>
  <si>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</si>
  <si>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</si>
  <si>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</si>
  <si>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</si>
  <si>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</si>
  <si>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</si>
  <si>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</si>
  <si>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</si>
  <si>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</si>
  <si>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</si>
  <si>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</si>
  <si>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</si>
  <si>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</si>
  <si>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</si>
  <si>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</si>
  <si>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</si>
  <si>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</si>
  <si>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</si>
  <si>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</si>
  <si>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</si>
  <si>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</si>
  <si>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</si>
  <si>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</si>
  <si>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</si>
  <si>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</si>
  <si>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</si>
  <si>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</si>
  <si>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</si>
  <si>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</si>
  <si>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</si>
  <si>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</si>
  <si>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</si>
  <si>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</si>
  <si>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</si>
  <si>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</si>
  <si>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</si>
  <si>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</si>
  <si>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</si>
  <si>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</si>
  <si>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</si>
  <si>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</si>
  <si>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</si>
  <si>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</si>
  <si>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</si>
  <si>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</si>
  <si>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</si>
  <si>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</si>
  <si>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</si>
  <si>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</si>
  <si>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</si>
  <si>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</si>
  <si>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</si>
  <si>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</si>
  <si>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</si>
  <si>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</si>
  <si>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</si>
  <si>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</si>
  <si>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</si>
  <si>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</si>
  <si>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</si>
  <si>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</si>
  <si>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</si>
  <si>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</si>
  <si>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</si>
  <si>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</si>
  <si>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</si>
  <si>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</si>
  <si>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</si>
  <si>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</si>
  <si>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</si>
  <si>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</si>
  <si>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</si>
  <si>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</si>
  <si>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</si>
  <si>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</si>
  <si>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</si>
  <si>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</si>
  <si>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</si>
  <si>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</si>
  <si>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</si>
  <si>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</si>
  <si>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</si>
  <si>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</si>
  <si>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</si>
  <si>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</si>
  <si>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</si>
  <si>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</si>
  <si>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</si>
  <si>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</si>
  <si>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</si>
  <si>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</si>
  <si>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</si>
  <si>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</si>
  <si>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</si>
  <si>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</si>
  <si>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</si>
  <si>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</si>
  <si>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</si>
  <si>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</si>
  <si>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</si>
  <si>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</si>
  <si>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</si>
  <si>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</si>
  <si>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</si>
  <si>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</si>
  <si>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</si>
  <si>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</si>
  <si>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</si>
  <si>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</si>
  <si>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</si>
  <si>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</si>
  <si>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</si>
  <si>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</si>
  <si>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</si>
  <si>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</si>
  <si>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</si>
  <si>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</si>
  <si>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</si>
  <si>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</si>
  <si>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</si>
  <si>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</si>
  <si>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</si>
  <si>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</si>
  <si>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</si>
  <si>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</si>
  <si>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</si>
  <si>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</si>
  <si>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</si>
  <si>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</si>
  <si>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</si>
  <si>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</si>
  <si>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</si>
  <si>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</si>
  <si>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</si>
  <si>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</si>
  <si>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</si>
  <si>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</si>
  <si>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</si>
  <si>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</si>
  <si>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</si>
  <si>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</si>
  <si>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</si>
  <si>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</si>
  <si>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</si>
  <si>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</si>
  <si>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</si>
  <si>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</si>
  <si>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</si>
  <si>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</si>
  <si>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</si>
  <si>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</si>
  <si>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</si>
  <si>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</si>
  <si>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</si>
  <si>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</si>
  <si>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</si>
  <si>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</si>
  <si>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</si>
  <si>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</si>
  <si>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</si>
  <si>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</si>
  <si>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</si>
  <si>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</si>
  <si>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</si>
  <si>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</si>
  <si>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</si>
  <si>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</si>
  <si>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</si>
  <si>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</si>
  <si>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</si>
  <si>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</si>
  <si>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</si>
  <si>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</si>
  <si>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</si>
  <si>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</si>
  <si>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</si>
  <si>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</si>
  <si>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</si>
  <si>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</si>
  <si>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</si>
  <si>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</si>
  <si>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</si>
  <si>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</si>
  <si>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</si>
  <si>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</si>
  <si>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</si>
  <si>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</si>
  <si>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</si>
  <si>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</si>
  <si>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</si>
  <si>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</si>
  <si>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</si>
  <si>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</si>
  <si>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</si>
  <si>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</si>
  <si>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</si>
  <si>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</si>
  <si>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</si>
  <si>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</si>
  <si>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</si>
  <si>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</si>
  <si>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</si>
  <si>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</si>
  <si>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</si>
  <si>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</si>
  <si>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</si>
  <si>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</si>
  <si>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</si>
  <si>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</si>
  <si>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</si>
  <si>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</si>
  <si>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</si>
  <si>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</si>
  <si>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</si>
  <si>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</si>
  <si>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</si>
  <si>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</si>
  <si>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</si>
  <si>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</si>
  <si>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</si>
  <si>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</si>
  <si>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</si>
  <si>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</si>
  <si>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</si>
  <si>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</si>
  <si>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</si>
  <si>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</si>
  <si>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</si>
  <si>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</si>
  <si>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</si>
  <si>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</si>
  <si>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</si>
  <si>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</si>
  <si>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</si>
  <si>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</si>
  <si>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</si>
  <si>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</si>
  <si>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</si>
  <si>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</si>
  <si>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</si>
  <si>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</si>
  <si>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</si>
  <si>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</si>
  <si>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</si>
  <si>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</si>
  <si>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</si>
  <si>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</si>
  <si>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</si>
  <si>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</si>
  <si>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</si>
  <si>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</si>
  <si>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</si>
  <si>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</si>
  <si>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</si>
  <si>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</si>
  <si>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</si>
  <si>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</si>
  <si>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</si>
  <si>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</si>
  <si>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</si>
  <si>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</si>
  <si>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</si>
  <si>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</si>
  <si>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</si>
  <si>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</si>
  <si>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</si>
  <si>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</si>
  <si>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</si>
  <si>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</si>
  <si>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</si>
  <si>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</si>
  <si>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</si>
  <si>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</si>
  <si>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</si>
  <si>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</si>
  <si>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</si>
  <si>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</si>
  <si>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</si>
  <si>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</si>
  <si>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</si>
  <si>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</si>
  <si>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</si>
  <si>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</si>
  <si>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</si>
  <si>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</si>
  <si>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</si>
  <si>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</si>
  <si>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</si>
  <si>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</si>
  <si>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</si>
  <si>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</si>
  <si>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</si>
  <si>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</si>
  <si>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</si>
  <si>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</si>
  <si>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</si>
  <si>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</si>
  <si>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</si>
  <si>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</si>
  <si>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</si>
  <si>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</si>
  <si>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</si>
  <si>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</si>
  <si>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</si>
  <si>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</si>
  <si>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</si>
  <si>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</si>
  <si>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</si>
  <si>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</si>
  <si>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</si>
  <si>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</si>
  <si>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</si>
  <si>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</si>
  <si>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</si>
  <si>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</si>
  <si>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</si>
  <si>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</si>
  <si>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</si>
  <si>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</si>
  <si>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</si>
  <si>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</si>
  <si>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</si>
  <si>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</si>
  <si>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</si>
  <si>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</si>
  <si>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</si>
  <si>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</si>
  <si>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</si>
  <si>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</si>
  <si>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</si>
  <si>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</si>
  <si>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</si>
  <si>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</si>
  <si>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</si>
  <si>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</si>
  <si>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</si>
  <si>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</si>
  <si>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</si>
  <si>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</si>
  <si>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</si>
  <si>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</si>
  <si>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</si>
  <si>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</si>
  <si>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</si>
  <si>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</si>
  <si>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</si>
  <si>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</si>
  <si>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</si>
  <si>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</si>
  <si>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</si>
  <si>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</si>
  <si>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</si>
  <si>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</si>
  <si>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</si>
  <si>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</si>
  <si>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</si>
  <si>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</si>
  <si>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</si>
  <si>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</si>
  <si>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</si>
  <si>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</si>
  <si>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</si>
  <si>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</si>
  <si>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</si>
  <si>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</si>
  <si>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</si>
  <si>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</si>
  <si>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</si>
  <si>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</si>
  <si>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</si>
  <si>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</si>
  <si>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</si>
  <si>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</si>
  <si>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</si>
  <si>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</si>
  <si>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</si>
  <si>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</si>
  <si>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</si>
  <si>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</si>
  <si>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</si>
  <si>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</si>
  <si>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</si>
  <si>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</si>
  <si>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</si>
  <si>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</si>
  <si>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</si>
  <si>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</si>
  <si>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</si>
  <si>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</si>
  <si>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</si>
  <si>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</si>
  <si>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</si>
  <si>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</si>
  <si>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</si>
  <si>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</si>
  <si>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</si>
  <si>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</si>
  <si>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</si>
  <si>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</si>
  <si>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</si>
  <si>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</si>
  <si>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</si>
  <si>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</si>
  <si>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</si>
  <si>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</si>
  <si>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</si>
  <si>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</si>
  <si>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</si>
  <si>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</si>
  <si>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</si>
  <si>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</si>
  <si>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</si>
  <si>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</si>
  <si>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</si>
  <si>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</si>
  <si>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</si>
  <si>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</si>
  <si>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</si>
  <si>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</si>
  <si>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</si>
  <si>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</si>
  <si>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</si>
  <si>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</si>
  <si>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</si>
  <si>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</si>
  <si>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</si>
  <si>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</si>
  <si>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</si>
  <si>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</si>
  <si>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</si>
  <si>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</si>
  <si>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</si>
  <si>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</si>
  <si>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</si>
  <si>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</si>
  <si>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</si>
  <si>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</si>
  <si>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</si>
  <si>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</si>
  <si>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</si>
  <si>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</si>
  <si>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</si>
  <si>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</si>
  <si>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</si>
  <si>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</si>
  <si>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</si>
  <si>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</si>
  <si>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</si>
  <si>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</si>
  <si>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</si>
  <si>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</si>
  <si>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</si>
  <si>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</si>
  <si>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</si>
  <si>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</si>
  <si>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</si>
  <si>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</si>
  <si>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</si>
  <si>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</si>
  <si>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</si>
  <si>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</si>
  <si>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</si>
  <si>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</si>
  <si>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</si>
  <si>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</si>
  <si>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</si>
  <si>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</si>
  <si>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</si>
  <si>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</si>
  <si>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</si>
  <si>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</si>
  <si>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</si>
  <si>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</si>
  <si>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</si>
  <si>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</si>
  <si>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</si>
  <si>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</si>
  <si>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</si>
  <si>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</si>
  <si>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</si>
  <si>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</si>
  <si>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</si>
  <si>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</si>
  <si>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</si>
  <si>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</si>
  <si>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</si>
  <si>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</si>
  <si>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</si>
  <si>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</si>
  <si>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</si>
  <si>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</si>
  <si>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</si>
  <si>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</si>
  <si>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</si>
  <si>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</si>
  <si>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</si>
  <si>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</si>
  <si>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</si>
  <si>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</si>
  <si>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</si>
  <si>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</si>
  <si>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</si>
  <si>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</si>
  <si>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</si>
  <si>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</si>
  <si>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</si>
  <si>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</si>
  <si>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</si>
  <si>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</si>
  <si>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</si>
  <si>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</si>
  <si>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</si>
  <si>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</si>
  <si>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</si>
  <si>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</si>
  <si>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</si>
  <si>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</si>
  <si>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</si>
  <si>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</si>
  <si>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</si>
  <si>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</si>
  <si>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</si>
  <si>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</si>
  <si>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</si>
  <si>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</si>
  <si>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</si>
  <si>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</si>
  <si>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</si>
  <si>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</si>
  <si>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</si>
  <si>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</si>
  <si>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</si>
  <si>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</si>
  <si>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</si>
  <si>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</si>
  <si>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</si>
  <si>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</si>
  <si>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</si>
  <si>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</si>
  <si>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</si>
  <si>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</si>
  <si>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</si>
  <si>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</si>
  <si>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</si>
  <si>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</si>
  <si>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</si>
  <si>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</si>
  <si>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</si>
  <si>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</si>
  <si>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</si>
  <si>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</si>
  <si>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</si>
  <si>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</si>
  <si>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</si>
  <si>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</si>
  <si>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</si>
  <si>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</si>
  <si>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</si>
  <si>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</si>
  <si>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</si>
  <si>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</si>
  <si>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</si>
  <si>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</si>
  <si>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</si>
  <si>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</si>
  <si>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</si>
  <si>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</si>
  <si>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</si>
  <si>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</si>
  <si>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</si>
  <si>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</si>
  <si>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</si>
  <si>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</si>
  <si>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</si>
  <si>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</si>
  <si>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</si>
  <si>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</si>
  <si>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</si>
  <si>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</si>
  <si>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</si>
  <si>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</si>
  <si>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</si>
  <si>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</si>
  <si>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</si>
  <si>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</si>
  <si>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</si>
  <si>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</si>
  <si>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</si>
  <si>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</si>
  <si>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</si>
  <si>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</si>
  <si>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</si>
  <si>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</si>
  <si>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</si>
  <si>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</si>
  <si>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</si>
  <si>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</si>
  <si>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</si>
  <si>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</si>
  <si>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</si>
  <si>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</si>
  <si>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</si>
  <si>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</si>
  <si>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</si>
  <si>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</si>
  <si>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</si>
  <si>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</si>
  <si>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</si>
  <si>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</si>
  <si>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</si>
  <si>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</si>
  <si>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</si>
  <si>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</si>
  <si>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</si>
  <si>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</si>
  <si>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</si>
  <si>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</si>
  <si>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</si>
  <si>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</si>
  <si>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</si>
  <si>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</si>
  <si>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</si>
  <si>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</si>
  <si>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</si>
  <si>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</si>
  <si>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</si>
  <si>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</si>
  <si>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</si>
  <si>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</si>
  <si>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</si>
  <si>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</si>
  <si>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</si>
  <si>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</si>
  <si>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</si>
  <si>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</si>
  <si>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</si>
  <si>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</si>
  <si>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</si>
  <si>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</si>
  <si>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</si>
  <si>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</si>
  <si>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</si>
  <si>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</si>
  <si>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</si>
  <si>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</si>
  <si>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</si>
  <si>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</si>
  <si>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</si>
  <si>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</si>
  <si>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</si>
  <si>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</si>
  <si>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</si>
  <si>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</si>
  <si>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</si>
  <si>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</si>
  <si>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</si>
  <si>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</si>
  <si>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</si>
  <si>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</si>
  <si>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</si>
  <si>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</si>
  <si>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</si>
  <si>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</si>
  <si>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</si>
  <si>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</si>
  <si>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</si>
  <si>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</si>
  <si>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</si>
  <si>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</si>
  <si>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</si>
  <si>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</si>
  <si>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</si>
  <si>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</si>
  <si>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</si>
  <si>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</si>
  <si>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</si>
  <si>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</si>
  <si>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</si>
  <si>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</si>
  <si>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</si>
  <si>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</si>
  <si>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</si>
  <si>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</si>
  <si>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</si>
  <si>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</si>
  <si>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</si>
  <si>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</si>
  <si>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</si>
  <si>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</si>
  <si>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</si>
  <si>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</si>
  <si>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</si>
  <si>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</si>
  <si>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</si>
  <si>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</si>
  <si>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</si>
  <si>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</si>
  <si>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</si>
  <si>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</si>
  <si>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</si>
  <si>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</si>
  <si>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</si>
  <si>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</si>
  <si>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</si>
  <si>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</si>
  <si>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</si>
  <si>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</si>
  <si>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</si>
  <si>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</si>
  <si>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</si>
  <si>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</si>
  <si>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</si>
  <si>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</si>
  <si>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</si>
  <si>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</si>
  <si>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</si>
  <si>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</si>
  <si>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</si>
  <si>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</si>
  <si>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</si>
  <si>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</si>
  <si>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</si>
  <si>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</si>
  <si>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</si>
  <si>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</si>
  <si>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</si>
  <si>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</si>
  <si>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</si>
  <si>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</si>
  <si>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</si>
  <si>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</si>
  <si>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</si>
  <si>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</si>
  <si>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</si>
  <si>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</si>
  <si>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</si>
  <si>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</si>
  <si>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</si>
  <si>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</si>
  <si>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</si>
  <si>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</si>
  <si>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</si>
  <si>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</si>
  <si>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</si>
  <si>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</si>
  <si>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</si>
  <si>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</si>
  <si>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</si>
  <si>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</si>
  <si>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</si>
  <si>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</si>
  <si>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</si>
  <si>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</si>
  <si>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</si>
  <si>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</si>
  <si>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</si>
  <si>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</si>
  <si>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</si>
  <si>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</si>
  <si>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</si>
  <si>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</si>
  <si>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</si>
  <si>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</si>
  <si>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</si>
  <si>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</si>
  <si>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</si>
  <si>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</si>
  <si>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</si>
  <si>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</si>
  <si>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</si>
  <si>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</si>
  <si>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</si>
  <si>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</si>
  <si>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</si>
  <si>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</si>
  <si>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</si>
  <si>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</si>
  <si>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</si>
  <si>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</si>
  <si>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</si>
  <si>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</si>
  <si>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</si>
  <si>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</si>
  <si>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</si>
  <si>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</si>
  <si>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</si>
  <si>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</si>
  <si>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</si>
  <si>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</si>
  <si>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</si>
  <si>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</si>
  <si>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</si>
  <si>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</si>
  <si>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</si>
  <si>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</si>
  <si>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</si>
  <si>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</si>
  <si>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</si>
  <si>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</si>
  <si>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</si>
  <si>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</si>
  <si>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</si>
  <si>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</si>
  <si>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</si>
  <si>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</si>
  <si>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</si>
  <si>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</si>
  <si>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</si>
  <si>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</si>
  <si>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</si>
  <si>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</si>
  <si>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</si>
  <si>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</si>
  <si>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</si>
  <si>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</si>
  <si>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</si>
  <si>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</si>
  <si>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</si>
  <si>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</si>
  <si>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</si>
  <si>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</si>
  <si>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</si>
  <si>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</si>
  <si>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</si>
  <si>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</si>
  <si>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</si>
  <si>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</si>
  <si>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</si>
  <si>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</si>
  <si>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</si>
  <si>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</si>
  <si>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</si>
  <si>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</si>
  <si>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</si>
  <si>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</si>
  <si>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</si>
  <si>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</si>
  <si>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</si>
  <si>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</si>
  <si>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</si>
  <si>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</si>
  <si>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</si>
  <si>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</si>
  <si>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</si>
  <si>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</si>
  <si>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</si>
  <si>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</si>
  <si>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</si>
  <si>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</si>
  <si>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</si>
  <si>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</si>
  <si>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</si>
  <si>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</si>
  <si>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</si>
  <si>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</si>
  <si>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</si>
  <si>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</si>
  <si>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</si>
  <si>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</si>
  <si>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</si>
  <si>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</si>
  <si>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</si>
  <si>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</si>
  <si>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</si>
  <si>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</si>
  <si>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</si>
  <si>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</si>
  <si>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</si>
  <si>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</si>
  <si>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</si>
  <si>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</si>
  <si>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</si>
  <si>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</si>
  <si>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</si>
  <si>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</si>
  <si>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</si>
  <si>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</si>
  <si>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</si>
  <si>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</si>
  <si>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</si>
  <si>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</si>
  <si>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</si>
  <si>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</si>
  <si>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</si>
  <si>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</si>
  <si>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</si>
  <si>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</si>
  <si>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</si>
  <si>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</si>
  <si>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</si>
  <si>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</si>
  <si>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</si>
  <si>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</si>
  <si>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</si>
  <si>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</si>
  <si>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</si>
  <si>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</si>
  <si>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</si>
  <si>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</si>
  <si>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</si>
  <si>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</si>
  <si>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</si>
  <si>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</si>
  <si>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</si>
  <si>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</si>
  <si>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</si>
  <si>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</si>
  <si>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</si>
  <si>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</si>
  <si>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</si>
  <si>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</si>
  <si>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</si>
  <si>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</si>
  <si>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</si>
  <si>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</si>
  <si>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</si>
  <si>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</si>
  <si>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</si>
  <si>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</si>
  <si>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</si>
  <si>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</si>
  <si>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</si>
  <si>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</si>
  <si>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</si>
  <si>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</si>
  <si>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</si>
  <si>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</si>
  <si>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</si>
  <si>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</si>
  <si>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</si>
  <si>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</si>
  <si>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</si>
  <si>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</si>
  <si>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</si>
  <si>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</si>
  <si>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</si>
  <si>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</si>
  <si>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</si>
  <si>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</si>
  <si>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</si>
  <si>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</si>
  <si>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</si>
  <si>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</si>
  <si>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</si>
  <si>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</si>
  <si>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</si>
  <si>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</si>
  <si>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</si>
  <si>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</si>
  <si>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</si>
  <si>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</si>
  <si>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</si>
  <si>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</si>
  <si>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</si>
  <si>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</si>
  <si>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</si>
  <si>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</si>
  <si>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</si>
  <si>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</si>
  <si>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</si>
  <si>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</si>
  <si>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</si>
  <si>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</si>
  <si>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</si>
  <si>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</si>
  <si>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</si>
  <si>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</si>
  <si>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</si>
  <si>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</si>
  <si>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</si>
  <si>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</si>
  <si>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</si>
  <si>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</si>
  <si>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</si>
  <si>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</si>
  <si>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</si>
  <si>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</si>
  <si>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</si>
  <si>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</si>
  <si>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</si>
  <si>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</si>
  <si>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</si>
  <si>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</si>
  <si>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</si>
  <si>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</si>
  <si>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</si>
  <si>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</si>
  <si>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</si>
  <si>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</si>
  <si>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</si>
  <si>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</si>
  <si>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</si>
  <si>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</si>
  <si>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</si>
  <si>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</si>
  <si>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</si>
  <si>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</si>
  <si>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</si>
  <si>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</si>
  <si>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</si>
  <si>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</si>
  <si>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</si>
  <si>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</si>
  <si>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</si>
  <si>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</si>
  <si>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</si>
  <si>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</si>
  <si>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</si>
  <si>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</si>
  <si>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</si>
  <si>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</si>
  <si>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</si>
  <si>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</si>
  <si>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</si>
  <si>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</si>
  <si>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</si>
  <si>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</si>
  <si>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</si>
  <si>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</si>
  <si>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</si>
  <si>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</si>
  <si>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</si>
  <si>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</si>
  <si>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</si>
  <si>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</si>
  <si>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</si>
  <si>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</si>
  <si>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</si>
  <si>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</si>
  <si>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</si>
  <si>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</si>
  <si>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</si>
  <si>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</si>
  <si>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</si>
  <si>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</si>
  <si>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</si>
  <si>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</si>
  <si>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</si>
  <si>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</si>
  <si>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</si>
  <si>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</si>
  <si>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</si>
  <si>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</si>
  <si>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</si>
  <si>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</si>
  <si>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</si>
  <si>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</si>
  <si>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</si>
  <si>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</si>
  <si>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</si>
  <si>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</si>
  <si>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</si>
  <si>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</si>
  <si>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</si>
  <si>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</si>
  <si>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</si>
  <si>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</si>
  <si>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</si>
  <si>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</si>
  <si>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</si>
  <si>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</si>
  <si>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</si>
  <si>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</si>
  <si>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</si>
  <si>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</si>
  <si>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</si>
  <si>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</si>
  <si>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</si>
  <si>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</si>
  <si>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</si>
  <si>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</si>
  <si>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</si>
  <si>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</si>
  <si>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</si>
  <si>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</si>
  <si>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</si>
  <si>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</si>
  <si>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</si>
  <si>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</si>
  <si>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</si>
  <si>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</si>
  <si>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</si>
  <si>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</si>
  <si>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</si>
  <si>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</si>
  <si>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</si>
  <si>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</si>
  <si>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</si>
  <si>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</si>
  <si>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</si>
  <si>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</si>
  <si>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</si>
  <si>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</si>
  <si>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</si>
  <si>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</si>
  <si>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</si>
  <si>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</si>
  <si>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</si>
  <si>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</si>
  <si>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</si>
  <si>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</si>
  <si>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</si>
  <si>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</si>
  <si>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</si>
  <si>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</si>
  <si>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</si>
  <si>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</si>
  <si>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</si>
  <si>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</si>
  <si>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</si>
  <si>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</si>
  <si>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</si>
  <si>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</si>
  <si>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</si>
  <si>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</si>
  <si>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</si>
  <si>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</si>
  <si>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</si>
  <si>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</si>
  <si>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</si>
  <si>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</si>
  <si>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</si>
  <si>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</si>
  <si>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</si>
  <si>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</si>
  <si>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</si>
  <si>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</si>
  <si>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</si>
  <si>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</si>
  <si>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</si>
  <si>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</si>
  <si>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</si>
  <si>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</si>
  <si>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</si>
  <si>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</si>
  <si>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</si>
  <si>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</si>
  <si>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</si>
  <si>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</si>
  <si>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</si>
  <si>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</si>
  <si>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</si>
  <si>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</si>
  <si>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</si>
  <si>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</si>
  <si>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</si>
  <si>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</si>
  <si>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</si>
  <si>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</si>
  <si>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</si>
  <si>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</si>
  <si>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</si>
  <si>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</si>
  <si>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</si>
  <si>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</si>
  <si>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</si>
  <si>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</si>
  <si>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</si>
  <si>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</si>
  <si>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</si>
  <si>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</si>
  <si>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</si>
  <si>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</si>
  <si>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</si>
  <si>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</si>
  <si>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</si>
  <si>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</si>
  <si>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</si>
  <si>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</si>
  <si>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</si>
  <si>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</si>
  <si>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</si>
  <si>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</si>
  <si>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</si>
  <si>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</si>
  <si>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</si>
  <si>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</si>
  <si>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</si>
  <si>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</si>
  <si>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</si>
  <si>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</si>
  <si>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</si>
  <si>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</si>
  <si>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</si>
  <si>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</si>
  <si>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</si>
  <si>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</si>
  <si>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</si>
  <si>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</si>
  <si>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</si>
  <si>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</si>
  <si>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</si>
  <si>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</si>
  <si>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</si>
  <si>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</si>
  <si>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</si>
  <si>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</si>
  <si>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</si>
  <si>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</si>
  <si>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</si>
  <si>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</si>
  <si>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</si>
  <si>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</si>
  <si>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</si>
  <si>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</si>
  <si>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</si>
  <si>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</si>
  <si>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</si>
  <si>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</si>
  <si>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</si>
  <si>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</si>
  <si>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</si>
  <si>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</si>
  <si>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</si>
  <si>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</si>
  <si>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</si>
  <si>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</si>
  <si>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</si>
  <si>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</si>
  <si>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</si>
  <si>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</si>
  <si>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</si>
  <si>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</si>
  <si>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</si>
  <si>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</si>
  <si>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</si>
  <si>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</si>
  <si>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</si>
  <si>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</si>
  <si>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</si>
  <si>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</si>
  <si>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</si>
  <si>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</si>
  <si>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</si>
  <si>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</si>
  <si>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</si>
  <si>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</si>
  <si>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</si>
  <si>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</si>
  <si>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</si>
  <si>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</si>
  <si>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</si>
  <si>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</si>
  <si>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</si>
  <si>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</si>
  <si>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</si>
  <si>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</si>
  <si>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</si>
  <si>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</si>
  <si>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</si>
  <si>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</si>
  <si>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</si>
  <si>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</si>
  <si>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</si>
  <si>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</si>
  <si>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</si>
  <si>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</si>
  <si>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</si>
  <si>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</si>
  <si>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</si>
  <si>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</si>
  <si>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</si>
  <si>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</si>
  <si>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</si>
  <si>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</si>
  <si>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</si>
  <si>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</si>
  <si>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</si>
  <si>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</si>
  <si>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</si>
  <si>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</si>
  <si>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</si>
  <si>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</si>
  <si>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</si>
  <si>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</si>
  <si>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</si>
  <si>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</si>
  <si>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</si>
  <si>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</si>
  <si>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</si>
  <si>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</si>
  <si>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</si>
  <si>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</si>
  <si>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</si>
  <si>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</si>
  <si>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</si>
  <si>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</si>
  <si>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</si>
  <si>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</si>
  <si>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</si>
  <si>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</si>
  <si>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</si>
  <si>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</si>
  <si>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</si>
  <si>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</si>
  <si>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</si>
  <si>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</si>
  <si>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</si>
  <si>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</si>
  <si>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</si>
  <si>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</si>
  <si>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</si>
  <si>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</si>
  <si>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</si>
  <si>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</si>
  <si>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</si>
  <si>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</si>
  <si>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</si>
  <si>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</si>
  <si>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</si>
  <si>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</si>
  <si>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</si>
  <si>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</si>
  <si>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</si>
  <si>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</si>
  <si>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</si>
  <si>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</si>
  <si>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</si>
  <si>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</si>
  <si>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</si>
  <si>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</si>
  <si>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</si>
  <si>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</si>
  <si>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</si>
  <si>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</si>
  <si>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</si>
  <si>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</si>
  <si>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</si>
  <si>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</si>
  <si>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</si>
  <si>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</si>
  <si>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</si>
  <si>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</si>
  <si>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</si>
  <si>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</si>
  <si>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</si>
  <si>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</si>
  <si>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</si>
  <si>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</si>
  <si>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</si>
  <si>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</si>
  <si>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</si>
  <si>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</si>
  <si>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</si>
  <si>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</si>
  <si>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OPĆINA OTOK</t>
  </si>
  <si>
    <t>2024-6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</si>
</sst>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1144412.53</v>
      </c>
      <c r="D2" s="6">
        <f>'PR-RAS'!E6</f>
        <v>1446003.11</v>
      </c>
      <c r="E2" s="6">
        <v>0</v>
      </c>
      <c r="F2" s="6">
        <v>0</v>
      </c>
      <c r="G2" s="7">
        <f t="shared" ref="G2:G264" si="0">(B2/1000)*(C2*1+D2*2)</f>
        <v>4036.4187500000003</v>
      </c>
      <c r="H2" s="7">
        <f t="shared" ref="H2:H264" si="1">ABS(C2-ROUND(C2,0))+ABS(D2-ROUND(D2,0))</f>
        <v>0.58000000007450581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970762.33</v>
      </c>
      <c r="D3" s="1">
        <f>'PR-RAS'!E7</f>
        <v>924924.53</v>
      </c>
      <c r="E3" s="1">
        <v>0</v>
      </c>
      <c r="F3" s="1">
        <v>0</v>
      </c>
      <c r="G3" s="2">
        <f t="shared" si="0"/>
        <v>5641.2227800000001</v>
      </c>
      <c r="H3" s="2">
        <f t="shared" si="1"/>
        <v>0.79999999993015081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941440.52</v>
      </c>
      <c r="D4" s="1">
        <f>'PR-RAS'!E8</f>
        <v>919210.2</v>
      </c>
      <c r="E4" s="1">
        <v>0</v>
      </c>
      <c r="F4" s="1">
        <v>0</v>
      </c>
      <c r="G4" s="2">
        <f t="shared" si="0"/>
        <v>8339.5827599999993</v>
      </c>
      <c r="H4" s="2">
        <f t="shared" si="1"/>
        <v>0.67999999993480742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941440.52</v>
      </c>
      <c r="D5" s="1">
        <f>'PR-RAS'!E9</f>
        <v>919210.2</v>
      </c>
      <c r="E5" s="1">
        <v>0</v>
      </c>
      <c r="F5" s="1">
        <v>0</v>
      </c>
      <c r="G5" s="2">
        <f t="shared" si="0"/>
        <v>11119.44368</v>
      </c>
      <c r="H5" s="2">
        <f t="shared" si="1"/>
        <v>0.67999999993480742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28014.07</v>
      </c>
      <c r="D19" s="1">
        <f>'PR-RAS'!E23</f>
        <v>4055.52</v>
      </c>
      <c r="E19" s="1">
        <v>0</v>
      </c>
      <c r="F19" s="1">
        <v>0</v>
      </c>
      <c r="G19" s="2">
        <f t="shared" si="0"/>
        <v>650.25198</v>
      </c>
      <c r="H19" s="2">
        <f t="shared" si="1"/>
        <v>0.54999999999972715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76.25</v>
      </c>
      <c r="E20" s="1">
        <v>0</v>
      </c>
      <c r="F20" s="1">
        <v>0</v>
      </c>
      <c r="G20" s="2">
        <f t="shared" si="0"/>
        <v>2.8975</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28014.07</v>
      </c>
      <c r="D23" s="1">
        <f>'PR-RAS'!E27</f>
        <v>3979.27</v>
      </c>
      <c r="E23" s="1">
        <v>0</v>
      </c>
      <c r="F23" s="1">
        <v>0</v>
      </c>
      <c r="G23" s="2">
        <f t="shared" si="0"/>
        <v>791.39742000000001</v>
      </c>
      <c r="H23" s="2">
        <f t="shared" si="1"/>
        <v>0.33999999999969077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1307.74</v>
      </c>
      <c r="D25" s="1">
        <f>'PR-RAS'!E29</f>
        <v>1658.81</v>
      </c>
      <c r="E25" s="1">
        <v>0</v>
      </c>
      <c r="F25" s="1">
        <v>0</v>
      </c>
      <c r="G25" s="2">
        <f t="shared" si="0"/>
        <v>111.00864</v>
      </c>
      <c r="H25" s="2">
        <f t="shared" si="1"/>
        <v>0.45000000000004547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1307.74</v>
      </c>
      <c r="D27" s="1">
        <f>'PR-RAS'!E31</f>
        <v>1658.81</v>
      </c>
      <c r="E27" s="1">
        <v>0</v>
      </c>
      <c r="F27" s="1">
        <v>0</v>
      </c>
      <c r="G27" s="2">
        <f t="shared" si="0"/>
        <v>120.25935999999999</v>
      </c>
      <c r="H27" s="2">
        <f t="shared" si="1"/>
        <v>0.45000000000004547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143597.29</v>
      </c>
      <c r="D46" s="1">
        <f>'PR-RAS'!E50</f>
        <v>164371.89000000001</v>
      </c>
      <c r="E46" s="1">
        <v>0</v>
      </c>
      <c r="F46" s="1">
        <v>0</v>
      </c>
      <c r="G46" s="2">
        <f t="shared" si="0"/>
        <v>21255.348150000002</v>
      </c>
      <c r="H46" s="2">
        <f t="shared" si="1"/>
        <v>0.39999999999417923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25231.77</v>
      </c>
      <c r="D55" s="1">
        <f>'PR-RAS'!E59</f>
        <v>117470.2</v>
      </c>
      <c r="E55" s="1">
        <v>0</v>
      </c>
      <c r="F55" s="1">
        <v>0</v>
      </c>
      <c r="G55" s="2">
        <f t="shared" si="0"/>
        <v>14049.29718</v>
      </c>
      <c r="H55" s="2">
        <f t="shared" si="1"/>
        <v>0.42999999999665306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2668.89</v>
      </c>
      <c r="D56" s="1">
        <f>'PR-RAS'!E60</f>
        <v>107470.2</v>
      </c>
      <c r="E56" s="1">
        <v>0</v>
      </c>
      <c r="F56" s="1">
        <v>0</v>
      </c>
      <c r="G56" s="2">
        <f t="shared" si="0"/>
        <v>11968.51095</v>
      </c>
      <c r="H56" s="2">
        <f t="shared" si="1"/>
        <v>0.30999999999721695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22562.880000000001</v>
      </c>
      <c r="D57" s="1">
        <f>'PR-RAS'!E61</f>
        <v>10000</v>
      </c>
      <c r="E57" s="1">
        <v>0</v>
      </c>
      <c r="F57" s="1">
        <v>0</v>
      </c>
      <c r="G57" s="2">
        <f t="shared" si="0"/>
        <v>2383.5212800000004</v>
      </c>
      <c r="H57" s="2">
        <f t="shared" si="1"/>
        <v>0.11999999999898137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21248.799999999999</v>
      </c>
      <c r="E58" s="1">
        <v>0</v>
      </c>
      <c r="F58" s="1">
        <v>0</v>
      </c>
      <c r="G58" s="2">
        <f t="shared" si="0"/>
        <v>2422.3631999999998</v>
      </c>
      <c r="H58" s="2">
        <f t="shared" si="1"/>
        <v>0.2000000000007276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21248.799999999999</v>
      </c>
      <c r="E59" s="1">
        <v>0</v>
      </c>
      <c r="F59" s="1">
        <v>0</v>
      </c>
      <c r="G59" s="2">
        <f t="shared" si="0"/>
        <v>2464.8607999999999</v>
      </c>
      <c r="H59" s="2">
        <f t="shared" si="1"/>
        <v>0.2000000000007276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118365.52</v>
      </c>
      <c r="D70" s="1">
        <f>'PR-RAS'!E74</f>
        <v>25652.89</v>
      </c>
      <c r="E70" s="1">
        <v>0</v>
      </c>
      <c r="F70" s="1">
        <v>0</v>
      </c>
      <c r="G70" s="2">
        <f t="shared" si="0"/>
        <v>11707.3197</v>
      </c>
      <c r="H70" s="2">
        <f t="shared" si="1"/>
        <v>0.58999999999650754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118365.52</v>
      </c>
      <c r="D71" s="1">
        <f>'PR-RAS'!E75</f>
        <v>0</v>
      </c>
      <c r="E71" s="1">
        <v>0</v>
      </c>
      <c r="F71" s="1">
        <v>0</v>
      </c>
      <c r="G71" s="2">
        <f t="shared" si="0"/>
        <v>8285.586400000002</v>
      </c>
      <c r="H71" s="2">
        <f t="shared" si="1"/>
        <v>0.47999999999592546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25652.89</v>
      </c>
      <c r="E72" s="1">
        <v>0</v>
      </c>
      <c r="F72" s="1">
        <v>0</v>
      </c>
      <c r="G72" s="2">
        <f t="shared" si="0"/>
        <v>3642.7103799999995</v>
      </c>
      <c r="H72" s="2">
        <f t="shared" si="1"/>
        <v>0.11000000000058208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12335.56</v>
      </c>
      <c r="D78" s="1">
        <f>'PR-RAS'!E82</f>
        <v>316664.37</v>
      </c>
      <c r="E78" s="1">
        <v>0</v>
      </c>
      <c r="F78" s="1">
        <v>0</v>
      </c>
      <c r="G78" s="2">
        <f t="shared" si="0"/>
        <v>49716.151100000003</v>
      </c>
      <c r="H78" s="2">
        <f t="shared" si="1"/>
        <v>0.8099999999958527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5.65</v>
      </c>
      <c r="D79" s="1">
        <f>'PR-RAS'!E83</f>
        <v>108.92</v>
      </c>
      <c r="E79" s="1">
        <v>0</v>
      </c>
      <c r="F79" s="1">
        <v>0</v>
      </c>
      <c r="G79" s="2">
        <f t="shared" si="0"/>
        <v>17.432220000000001</v>
      </c>
      <c r="H79" s="2">
        <f t="shared" si="1"/>
        <v>0.42999999999999794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5.65</v>
      </c>
      <c r="D81" s="1">
        <f>'PR-RAS'!E85</f>
        <v>108.92</v>
      </c>
      <c r="E81" s="1">
        <v>0</v>
      </c>
      <c r="F81" s="1">
        <v>0</v>
      </c>
      <c r="G81" s="2">
        <f t="shared" si="0"/>
        <v>17.879200000000001</v>
      </c>
      <c r="H81" s="2">
        <f t="shared" si="1"/>
        <v>0.42999999999999794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12329.91</v>
      </c>
      <c r="D87" s="1">
        <f>'PR-RAS'!E91</f>
        <v>316555.45</v>
      </c>
      <c r="E87" s="1">
        <v>0</v>
      </c>
      <c r="F87" s="1">
        <v>0</v>
      </c>
      <c r="G87" s="2">
        <f t="shared" si="0"/>
        <v>55507.909659999998</v>
      </c>
      <c r="H87" s="2">
        <f t="shared" si="1"/>
        <v>0.54000000001178705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12309.21</v>
      </c>
      <c r="D89" s="1">
        <f>'PR-RAS'!E93</f>
        <v>14869.24</v>
      </c>
      <c r="E89" s="1">
        <v>0</v>
      </c>
      <c r="F89" s="1">
        <v>0</v>
      </c>
      <c r="G89" s="2">
        <f t="shared" si="0"/>
        <v>3700.1967199999999</v>
      </c>
      <c r="H89" s="2">
        <f t="shared" si="1"/>
        <v>0.44999999999890861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20.7</v>
      </c>
      <c r="D90" s="1">
        <f>'PR-RAS'!E94</f>
        <v>301686.21000000002</v>
      </c>
      <c r="E90" s="1">
        <v>0</v>
      </c>
      <c r="F90" s="1">
        <v>0</v>
      </c>
      <c r="G90" s="2">
        <f t="shared" si="0"/>
        <v>53701.987679999998</v>
      </c>
      <c r="H90" s="2">
        <f t="shared" si="1"/>
        <v>0.51000000002095547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17498.349999999999</v>
      </c>
      <c r="D102" s="1">
        <f>'PR-RAS'!E106</f>
        <v>38475.32</v>
      </c>
      <c r="E102" s="1">
        <v>0</v>
      </c>
      <c r="F102" s="1">
        <v>0</v>
      </c>
      <c r="G102" s="2">
        <f t="shared" si="0"/>
        <v>9539.3479900000002</v>
      </c>
      <c r="H102" s="2">
        <f t="shared" si="1"/>
        <v>0.66999999999825377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94.84</v>
      </c>
      <c r="D103" s="1">
        <f>'PR-RAS'!E107</f>
        <v>6.32</v>
      </c>
      <c r="E103" s="1">
        <v>0</v>
      </c>
      <c r="F103" s="1">
        <v>0</v>
      </c>
      <c r="G103" s="2">
        <f t="shared" si="0"/>
        <v>10.962959999999999</v>
      </c>
      <c r="H103" s="2">
        <f t="shared" si="1"/>
        <v>0.47999999999999687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94.84</v>
      </c>
      <c r="D106" s="1">
        <f>'PR-RAS'!E110</f>
        <v>6.32</v>
      </c>
      <c r="E106" s="1">
        <v>0</v>
      </c>
      <c r="F106" s="1">
        <v>0</v>
      </c>
      <c r="G106" s="2">
        <f t="shared" si="0"/>
        <v>11.285399999999999</v>
      </c>
      <c r="H106" s="2">
        <f t="shared" si="1"/>
        <v>0.47999999999999687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6233.96</v>
      </c>
      <c r="D108" s="1">
        <f>'PR-RAS'!E112</f>
        <v>129.25</v>
      </c>
      <c r="E108" s="1">
        <v>0</v>
      </c>
      <c r="F108" s="1">
        <v>0</v>
      </c>
      <c r="G108" s="2">
        <f t="shared" si="0"/>
        <v>694.69322</v>
      </c>
      <c r="H108" s="2">
        <f t="shared" si="1"/>
        <v>0.28999999999996362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161.6</v>
      </c>
      <c r="D110" s="1">
        <f>'PR-RAS'!E114</f>
        <v>128.06</v>
      </c>
      <c r="E110" s="1">
        <v>0</v>
      </c>
      <c r="F110" s="1">
        <v>0</v>
      </c>
      <c r="G110" s="2">
        <f t="shared" si="0"/>
        <v>45.531480000000002</v>
      </c>
      <c r="H110" s="2">
        <f t="shared" si="1"/>
        <v>0.46000000000000796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1.19</v>
      </c>
      <c r="E111" s="1">
        <v>0</v>
      </c>
      <c r="F111" s="1">
        <v>0</v>
      </c>
      <c r="G111" s="2">
        <f t="shared" si="0"/>
        <v>0.26179999999999998</v>
      </c>
      <c r="H111" s="2">
        <f t="shared" si="1"/>
        <v>0.18999999999999995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6072.36</v>
      </c>
      <c r="D113" s="1">
        <f>'PR-RAS'!E117</f>
        <v>0</v>
      </c>
      <c r="E113" s="1">
        <v>0</v>
      </c>
      <c r="F113" s="1">
        <v>0</v>
      </c>
      <c r="G113" s="2">
        <f t="shared" si="0"/>
        <v>680.10432000000003</v>
      </c>
      <c r="H113" s="2">
        <f t="shared" si="1"/>
        <v>0.35999999999967258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11169.55</v>
      </c>
      <c r="D116" s="1">
        <f>'PR-RAS'!E120</f>
        <v>38339.75</v>
      </c>
      <c r="E116" s="1">
        <v>0</v>
      </c>
      <c r="F116" s="1">
        <v>0</v>
      </c>
      <c r="G116" s="2">
        <f t="shared" si="0"/>
        <v>10102.64075</v>
      </c>
      <c r="H116" s="2">
        <f t="shared" si="1"/>
        <v>0.7000000000007276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11169.55</v>
      </c>
      <c r="D118" s="1">
        <f>'PR-RAS'!E122</f>
        <v>38339.75</v>
      </c>
      <c r="E118" s="1">
        <v>0</v>
      </c>
      <c r="F118" s="1">
        <v>0</v>
      </c>
      <c r="G118" s="2">
        <f t="shared" si="0"/>
        <v>10278.33885</v>
      </c>
      <c r="H118" s="2">
        <f t="shared" si="1"/>
        <v>0.7000000000007276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219</v>
      </c>
      <c r="D135" s="1">
        <f>'PR-RAS'!E139</f>
        <v>1567</v>
      </c>
      <c r="E135" s="1">
        <v>0</v>
      </c>
      <c r="F135" s="1">
        <v>0</v>
      </c>
      <c r="G135" s="2">
        <f t="shared" si="0"/>
        <v>449.30200000000002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219</v>
      </c>
      <c r="D146" s="1">
        <f>'PR-RAS'!E150</f>
        <v>1567</v>
      </c>
      <c r="E146" s="1">
        <v>0</v>
      </c>
      <c r="F146" s="1">
        <v>0</v>
      </c>
      <c r="G146" s="2">
        <f t="shared" si="0"/>
        <v>486.18499999999995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991944.69999999984</v>
      </c>
      <c r="D147" s="1">
        <f>'PR-RAS'!E151</f>
        <v>816863.96</v>
      </c>
      <c r="E147" s="1">
        <v>0</v>
      </c>
      <c r="F147" s="1">
        <v>0</v>
      </c>
      <c r="G147" s="2">
        <f t="shared" si="0"/>
        <v>383348.20251999993</v>
      </c>
      <c r="H147" s="2">
        <f t="shared" si="1"/>
        <v>0.34000000020023435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225797.81</v>
      </c>
      <c r="D148" s="1">
        <f>'PR-RAS'!E152</f>
        <v>106482.61</v>
      </c>
      <c r="E148" s="1">
        <v>0</v>
      </c>
      <c r="F148" s="1">
        <v>0</v>
      </c>
      <c r="G148" s="2">
        <f t="shared" si="0"/>
        <v>64498.165410000001</v>
      </c>
      <c r="H148" s="2">
        <f t="shared" si="1"/>
        <v>0.58000000000174623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193828.23</v>
      </c>
      <c r="D149" s="1">
        <f>'PR-RAS'!E153</f>
        <v>91439.61</v>
      </c>
      <c r="E149" s="1">
        <v>0</v>
      </c>
      <c r="F149" s="1">
        <v>0</v>
      </c>
      <c r="G149" s="2">
        <f t="shared" si="0"/>
        <v>55752.702599999997</v>
      </c>
      <c r="H149" s="2">
        <f t="shared" si="1"/>
        <v>0.6200000000098953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193268.26</v>
      </c>
      <c r="D150" s="1">
        <f>'PR-RAS'!E154</f>
        <v>91367.55</v>
      </c>
      <c r="E150" s="1">
        <v>0</v>
      </c>
      <c r="F150" s="1">
        <v>0</v>
      </c>
      <c r="G150" s="2">
        <f t="shared" si="0"/>
        <v>56024.500639999998</v>
      </c>
      <c r="H150" s="2">
        <f t="shared" si="1"/>
        <v>0.71000000000640284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559.97</v>
      </c>
      <c r="D152" s="1">
        <f>'PR-RAS'!E156</f>
        <v>72.06</v>
      </c>
      <c r="E152" s="1">
        <v>0</v>
      </c>
      <c r="F152" s="1">
        <v>0</v>
      </c>
      <c r="G152" s="2">
        <f t="shared" si="0"/>
        <v>106.31759</v>
      </c>
      <c r="H152" s="2">
        <f t="shared" si="1"/>
        <v>8.9999999999974989E-2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31969.58</v>
      </c>
      <c r="D155" s="1">
        <f>'PR-RAS'!E159</f>
        <v>15043</v>
      </c>
      <c r="E155" s="1">
        <v>0</v>
      </c>
      <c r="F155" s="1">
        <v>0</v>
      </c>
      <c r="G155" s="2">
        <f t="shared" si="0"/>
        <v>9556.5593200000003</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31969.58</v>
      </c>
      <c r="D157" s="1">
        <f>'PR-RAS'!E161</f>
        <v>15043</v>
      </c>
      <c r="E157" s="1">
        <v>0</v>
      </c>
      <c r="F157" s="1">
        <v>0</v>
      </c>
      <c r="G157" s="2">
        <f t="shared" si="0"/>
        <v>9680.6704800000007</v>
      </c>
      <c r="H157" s="2">
        <f t="shared" si="1"/>
        <v>0.41999999999825377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221424.81000000003</v>
      </c>
      <c r="D159" s="1">
        <f>'PR-RAS'!E163</f>
        <v>264216.21999999997</v>
      </c>
      <c r="E159" s="1">
        <v>0</v>
      </c>
      <c r="F159" s="1">
        <v>0</v>
      </c>
      <c r="G159" s="2">
        <f t="shared" si="0"/>
        <v>118477.4455</v>
      </c>
      <c r="H159" s="2">
        <f t="shared" si="1"/>
        <v>0.4099999999452848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3905.72</v>
      </c>
      <c r="D160" s="1">
        <f>'PR-RAS'!E164</f>
        <v>7417.07</v>
      </c>
      <c r="E160" s="1">
        <v>0</v>
      </c>
      <c r="F160" s="1">
        <v>0</v>
      </c>
      <c r="G160" s="2">
        <f t="shared" si="0"/>
        <v>2979.6377400000001</v>
      </c>
      <c r="H160" s="2">
        <f t="shared" si="1"/>
        <v>0.34999999999990905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829.85</v>
      </c>
      <c r="D161" s="1">
        <f>'PR-RAS'!E165</f>
        <v>3630.62</v>
      </c>
      <c r="E161" s="1">
        <v>0</v>
      </c>
      <c r="F161" s="1">
        <v>0</v>
      </c>
      <c r="G161" s="2">
        <f t="shared" si="0"/>
        <v>1294.5744</v>
      </c>
      <c r="H161" s="2">
        <f t="shared" si="1"/>
        <v>0.5300000000000864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3075.87</v>
      </c>
      <c r="D162" s="1">
        <f>'PR-RAS'!E166</f>
        <v>3786.45</v>
      </c>
      <c r="E162" s="1">
        <v>0</v>
      </c>
      <c r="F162" s="1">
        <v>0</v>
      </c>
      <c r="G162" s="2">
        <f t="shared" si="0"/>
        <v>1714.4519700000001</v>
      </c>
      <c r="H162" s="2">
        <f t="shared" si="1"/>
        <v>0.57999999999992724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72087.19</v>
      </c>
      <c r="D165" s="1">
        <f>'PR-RAS'!E169</f>
        <v>42714.09</v>
      </c>
      <c r="E165" s="1">
        <v>0</v>
      </c>
      <c r="F165" s="1">
        <v>0</v>
      </c>
      <c r="G165" s="2">
        <f t="shared" si="0"/>
        <v>25832.520680000001</v>
      </c>
      <c r="H165" s="2">
        <f t="shared" si="1"/>
        <v>0.27999999999883585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9053.5</v>
      </c>
      <c r="D166" s="1">
        <f>'PR-RAS'!E170</f>
        <v>3761.42</v>
      </c>
      <c r="E166" s="1">
        <v>0</v>
      </c>
      <c r="F166" s="1">
        <v>0</v>
      </c>
      <c r="G166" s="2">
        <f t="shared" si="0"/>
        <v>2735.0961000000002</v>
      </c>
      <c r="H166" s="2">
        <f t="shared" si="1"/>
        <v>0.92000000000007276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928.47</v>
      </c>
      <c r="D167" s="1">
        <f>'PR-RAS'!E171</f>
        <v>618.46</v>
      </c>
      <c r="E167" s="1">
        <v>0</v>
      </c>
      <c r="F167" s="1">
        <v>0</v>
      </c>
      <c r="G167" s="2">
        <f t="shared" si="0"/>
        <v>359.45474000000007</v>
      </c>
      <c r="H167" s="2">
        <f t="shared" si="1"/>
        <v>0.93000000000006366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59686.19</v>
      </c>
      <c r="D168" s="1">
        <f>'PR-RAS'!E172</f>
        <v>37667.269999999997</v>
      </c>
      <c r="E168" s="1">
        <v>0</v>
      </c>
      <c r="F168" s="1">
        <v>0</v>
      </c>
      <c r="G168" s="2">
        <f t="shared" si="0"/>
        <v>22548.461909999998</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1915.6</v>
      </c>
      <c r="D169" s="1">
        <f>'PR-RAS'!E173</f>
        <v>666.94</v>
      </c>
      <c r="E169" s="1">
        <v>0</v>
      </c>
      <c r="F169" s="1">
        <v>0</v>
      </c>
      <c r="G169" s="2">
        <f t="shared" si="0"/>
        <v>545.91264000000001</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503.43</v>
      </c>
      <c r="D170" s="1">
        <f>'PR-RAS'!E174</f>
        <v>0</v>
      </c>
      <c r="E170" s="1">
        <v>0</v>
      </c>
      <c r="F170" s="1">
        <v>0</v>
      </c>
      <c r="G170" s="2">
        <f t="shared" si="0"/>
        <v>85.079670000000007</v>
      </c>
      <c r="H170" s="2">
        <f t="shared" si="1"/>
        <v>0.43000000000000682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98996.05</v>
      </c>
      <c r="D173" s="1">
        <f>'PR-RAS'!E177</f>
        <v>176450.58999999997</v>
      </c>
      <c r="E173" s="1">
        <v>0</v>
      </c>
      <c r="F173" s="1">
        <v>0</v>
      </c>
      <c r="G173" s="2">
        <f t="shared" si="0"/>
        <v>77726.323559999975</v>
      </c>
      <c r="H173" s="2">
        <f t="shared" si="1"/>
        <v>0.46000000003550667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3874.85</v>
      </c>
      <c r="D174" s="1">
        <f>'PR-RAS'!E178</f>
        <v>2468.08</v>
      </c>
      <c r="E174" s="1">
        <v>0</v>
      </c>
      <c r="F174" s="1">
        <v>0</v>
      </c>
      <c r="G174" s="2">
        <f t="shared" si="0"/>
        <v>1524.3047299999998</v>
      </c>
      <c r="H174" s="2">
        <f t="shared" si="1"/>
        <v>0.23000000000001819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31889.7</v>
      </c>
      <c r="D175" s="1">
        <f>'PR-RAS'!E179</f>
        <v>112506.65</v>
      </c>
      <c r="E175" s="1">
        <v>0</v>
      </c>
      <c r="F175" s="1">
        <v>0</v>
      </c>
      <c r="G175" s="2">
        <f t="shared" si="0"/>
        <v>44701.121999999996</v>
      </c>
      <c r="H175" s="2">
        <f t="shared" si="1"/>
        <v>0.65000000000509317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4181.8900000000003</v>
      </c>
      <c r="D176" s="1">
        <f>'PR-RAS'!E180</f>
        <v>2757.3</v>
      </c>
      <c r="E176" s="1">
        <v>0</v>
      </c>
      <c r="F176" s="1">
        <v>0</v>
      </c>
      <c r="G176" s="2">
        <f t="shared" si="0"/>
        <v>1696.8857500000001</v>
      </c>
      <c r="H176" s="2">
        <f t="shared" si="1"/>
        <v>0.40999999999985448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17820.47</v>
      </c>
      <c r="D177" s="1">
        <f>'PR-RAS'!E181</f>
        <v>15282.89</v>
      </c>
      <c r="E177" s="1">
        <v>0</v>
      </c>
      <c r="F177" s="1">
        <v>0</v>
      </c>
      <c r="G177" s="2">
        <f t="shared" si="0"/>
        <v>8515.98</v>
      </c>
      <c r="H177" s="2">
        <f t="shared" si="1"/>
        <v>0.58000000000174623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33901.129999999997</v>
      </c>
      <c r="D180" s="1">
        <f>'PR-RAS'!E184</f>
        <v>27613.599999999999</v>
      </c>
      <c r="E180" s="1">
        <v>0</v>
      </c>
      <c r="F180" s="1">
        <v>0</v>
      </c>
      <c r="G180" s="2">
        <f t="shared" si="0"/>
        <v>15953.971069999998</v>
      </c>
      <c r="H180" s="2">
        <f t="shared" si="1"/>
        <v>0.52999999999883585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5863.01</v>
      </c>
      <c r="D181" s="1">
        <f>'PR-RAS'!E185</f>
        <v>7352.49</v>
      </c>
      <c r="E181" s="1">
        <v>0</v>
      </c>
      <c r="F181" s="1">
        <v>0</v>
      </c>
      <c r="G181" s="2">
        <f t="shared" si="0"/>
        <v>3702.2381999999993</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1465</v>
      </c>
      <c r="D182" s="1">
        <f>'PR-RAS'!E186</f>
        <v>8469.58</v>
      </c>
      <c r="E182" s="1">
        <v>0</v>
      </c>
      <c r="F182" s="1">
        <v>0</v>
      </c>
      <c r="G182" s="2">
        <f t="shared" si="0"/>
        <v>3331.1529599999999</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46435.850000000006</v>
      </c>
      <c r="D184" s="1">
        <f>'PR-RAS'!E188</f>
        <v>37634.47</v>
      </c>
      <c r="E184" s="1">
        <v>0</v>
      </c>
      <c r="F184" s="1">
        <v>0</v>
      </c>
      <c r="G184" s="2">
        <f t="shared" si="0"/>
        <v>22271.976570000003</v>
      </c>
      <c r="H184" s="2">
        <f t="shared" si="1"/>
        <v>0.61999999999534339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9351.77</v>
      </c>
      <c r="D185" s="1">
        <f>'PR-RAS'!E189</f>
        <v>2898.5</v>
      </c>
      <c r="E185" s="1">
        <v>0</v>
      </c>
      <c r="F185" s="1">
        <v>0</v>
      </c>
      <c r="G185" s="2">
        <f t="shared" si="0"/>
        <v>2787.3736800000001</v>
      </c>
      <c r="H185" s="2">
        <f t="shared" si="1"/>
        <v>0.72999999999956344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4866.8900000000003</v>
      </c>
      <c r="D186" s="1">
        <f>'PR-RAS'!E190</f>
        <v>4002.71</v>
      </c>
      <c r="E186" s="1">
        <v>0</v>
      </c>
      <c r="F186" s="1">
        <v>0</v>
      </c>
      <c r="G186" s="2">
        <f t="shared" si="0"/>
        <v>2381.3773500000002</v>
      </c>
      <c r="H186" s="2">
        <f t="shared" si="1"/>
        <v>0.3999999999996362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1588.19</v>
      </c>
      <c r="D187" s="1">
        <f>'PR-RAS'!E191</f>
        <v>802.82</v>
      </c>
      <c r="E187" s="1">
        <v>0</v>
      </c>
      <c r="F187" s="1">
        <v>0</v>
      </c>
      <c r="G187" s="2">
        <f t="shared" si="0"/>
        <v>594.05237999999997</v>
      </c>
      <c r="H187" s="2">
        <f t="shared" si="1"/>
        <v>0.37000000000000455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26857.31</v>
      </c>
      <c r="D189" s="1">
        <f>'PR-RAS'!E193</f>
        <v>26445.46</v>
      </c>
      <c r="E189" s="1">
        <v>0</v>
      </c>
      <c r="F189" s="1">
        <v>0</v>
      </c>
      <c r="G189" s="2">
        <f t="shared" si="0"/>
        <v>14992.667239999999</v>
      </c>
      <c r="H189" s="2">
        <f t="shared" si="1"/>
        <v>0.77000000000043656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3771.69</v>
      </c>
      <c r="D191" s="1">
        <f>'PR-RAS'!E195</f>
        <v>3484.98</v>
      </c>
      <c r="E191" s="1">
        <v>0</v>
      </c>
      <c r="F191" s="1">
        <v>0</v>
      </c>
      <c r="G191" s="2">
        <f t="shared" si="0"/>
        <v>2040.9134999999999</v>
      </c>
      <c r="H191" s="2">
        <f t="shared" si="1"/>
        <v>0.32999999999992724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5441.67</v>
      </c>
      <c r="D192" s="1">
        <f>'PR-RAS'!E196</f>
        <v>1387.74</v>
      </c>
      <c r="E192" s="1">
        <v>0</v>
      </c>
      <c r="F192" s="1">
        <v>0</v>
      </c>
      <c r="G192" s="2">
        <f t="shared" si="0"/>
        <v>1569.4756499999999</v>
      </c>
      <c r="H192" s="2">
        <f t="shared" si="1"/>
        <v>0.58999999999991815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5441.67</v>
      </c>
      <c r="D206" s="1">
        <f>'PR-RAS'!E210</f>
        <v>1387.74</v>
      </c>
      <c r="E206" s="1">
        <v>0</v>
      </c>
      <c r="F206" s="1">
        <v>0</v>
      </c>
      <c r="G206" s="2">
        <f t="shared" si="0"/>
        <v>1684.5157499999998</v>
      </c>
      <c r="H206" s="2">
        <f t="shared" si="1"/>
        <v>0.58999999999991815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849.47</v>
      </c>
      <c r="D207" s="1">
        <f>'PR-RAS'!E211</f>
        <v>992.22</v>
      </c>
      <c r="E207" s="1">
        <v>0</v>
      </c>
      <c r="F207" s="1">
        <v>0</v>
      </c>
      <c r="G207" s="2">
        <f t="shared" si="0"/>
        <v>583.78545999999994</v>
      </c>
      <c r="H207" s="2">
        <f t="shared" si="1"/>
        <v>0.69000000000005457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0.18</v>
      </c>
      <c r="D209" s="1">
        <f>'PR-RAS'!E213</f>
        <v>35.36</v>
      </c>
      <c r="E209" s="1">
        <v>0</v>
      </c>
      <c r="F209" s="1">
        <v>0</v>
      </c>
      <c r="G209" s="2">
        <f t="shared" si="0"/>
        <v>14.747200000000001</v>
      </c>
      <c r="H209" s="2">
        <f t="shared" si="1"/>
        <v>0.53999999999999937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4592.0200000000004</v>
      </c>
      <c r="D210" s="1">
        <f>'PR-RAS'!E214</f>
        <v>360.16</v>
      </c>
      <c r="E210" s="1">
        <v>0</v>
      </c>
      <c r="F210" s="1">
        <v>0</v>
      </c>
      <c r="G210" s="2">
        <f t="shared" si="0"/>
        <v>1110.2790600000001</v>
      </c>
      <c r="H210" s="2">
        <f t="shared" si="1"/>
        <v>0.18000000000046157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70748.649999999994</v>
      </c>
      <c r="D211" s="1">
        <f>'PR-RAS'!E215</f>
        <v>3004.4</v>
      </c>
      <c r="E211" s="1">
        <v>0</v>
      </c>
      <c r="F211" s="1">
        <v>0</v>
      </c>
      <c r="G211" s="2">
        <f t="shared" si="0"/>
        <v>16119.064499999999</v>
      </c>
      <c r="H211" s="2">
        <f t="shared" si="1"/>
        <v>0.75000000000591172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70748.649999999994</v>
      </c>
      <c r="D215" s="1">
        <f>'PR-RAS'!E219</f>
        <v>3004.4</v>
      </c>
      <c r="E215" s="1">
        <v>0</v>
      </c>
      <c r="F215" s="1">
        <v>0</v>
      </c>
      <c r="G215" s="2">
        <f t="shared" si="0"/>
        <v>16426.094300000001</v>
      </c>
      <c r="H215" s="2">
        <f t="shared" si="1"/>
        <v>0.75000000000591172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70748.649999999994</v>
      </c>
      <c r="D218" s="1">
        <f>'PR-RAS'!E222</f>
        <v>3004.4</v>
      </c>
      <c r="E218" s="1">
        <v>0</v>
      </c>
      <c r="F218" s="1">
        <v>0</v>
      </c>
      <c r="G218" s="2">
        <f t="shared" si="0"/>
        <v>16656.36665</v>
      </c>
      <c r="H218" s="2">
        <f t="shared" si="1"/>
        <v>0.75000000000591172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161439.4</v>
      </c>
      <c r="D220" s="1">
        <f>'PR-RAS'!E224</f>
        <v>169983.00999999998</v>
      </c>
      <c r="E220" s="1">
        <v>0</v>
      </c>
      <c r="F220" s="1">
        <v>0</v>
      </c>
      <c r="G220" s="2">
        <f t="shared" si="0"/>
        <v>109807.78697999999</v>
      </c>
      <c r="H220" s="2">
        <f t="shared" si="1"/>
        <v>0.40999999997438863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10380.209999999999</v>
      </c>
      <c r="E232" s="1">
        <v>0</v>
      </c>
      <c r="F232" s="1">
        <v>0</v>
      </c>
      <c r="G232" s="2">
        <f t="shared" si="0"/>
        <v>4795.6570199999996</v>
      </c>
      <c r="H232" s="2">
        <f t="shared" si="1"/>
        <v>0.20999999999912689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10380.209999999999</v>
      </c>
      <c r="E233" s="1">
        <v>0</v>
      </c>
      <c r="F233" s="1">
        <v>0</v>
      </c>
      <c r="G233" s="2">
        <f t="shared" si="0"/>
        <v>4816.4174400000002</v>
      </c>
      <c r="H233" s="2">
        <f t="shared" si="1"/>
        <v>0.20999999999912689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161439.4</v>
      </c>
      <c r="D236" s="1">
        <f>'PR-RAS'!E240</f>
        <v>159602.79999999999</v>
      </c>
      <c r="E236" s="1">
        <v>0</v>
      </c>
      <c r="F236" s="1">
        <v>0</v>
      </c>
      <c r="G236" s="2">
        <f t="shared" si="0"/>
        <v>112951.575</v>
      </c>
      <c r="H236" s="2">
        <f t="shared" si="1"/>
        <v>0.60000000000582077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161439.4</v>
      </c>
      <c r="D237" s="1">
        <f>'PR-RAS'!E241</f>
        <v>159602.79999999999</v>
      </c>
      <c r="E237" s="1">
        <v>0</v>
      </c>
      <c r="F237" s="1">
        <v>0</v>
      </c>
      <c r="G237" s="2">
        <f t="shared" si="0"/>
        <v>113432.22</v>
      </c>
      <c r="H237" s="2">
        <f t="shared" si="1"/>
        <v>0.60000000000582077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195685.27999999997</v>
      </c>
      <c r="D248" s="1">
        <f>'PR-RAS'!E252</f>
        <v>152927.47</v>
      </c>
      <c r="E248" s="1">
        <v>0</v>
      </c>
      <c r="F248" s="1">
        <v>0</v>
      </c>
      <c r="G248" s="2">
        <f t="shared" si="0"/>
        <v>123880.43433999999</v>
      </c>
      <c r="H248" s="2">
        <f t="shared" si="1"/>
        <v>0.74999999997089617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195685.27999999997</v>
      </c>
      <c r="D255" s="1">
        <f>'PR-RAS'!E259</f>
        <v>152927.47</v>
      </c>
      <c r="E255" s="1">
        <v>0</v>
      </c>
      <c r="F255" s="1">
        <v>0</v>
      </c>
      <c r="G255" s="2">
        <f t="shared" si="0"/>
        <v>127391.21587999999</v>
      </c>
      <c r="H255" s="2">
        <f t="shared" si="1"/>
        <v>0.74999999997089617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153097.32999999999</v>
      </c>
      <c r="D256" s="1">
        <f>'PR-RAS'!E260</f>
        <v>114724.59</v>
      </c>
      <c r="E256" s="1">
        <v>0</v>
      </c>
      <c r="F256" s="1">
        <v>0</v>
      </c>
      <c r="G256" s="2">
        <f t="shared" si="0"/>
        <v>97549.360050000003</v>
      </c>
      <c r="H256" s="2">
        <f t="shared" si="1"/>
        <v>0.73999999999068677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42587.95</v>
      </c>
      <c r="D257" s="1">
        <f>'PR-RAS'!E261</f>
        <v>38202.879999999997</v>
      </c>
      <c r="E257" s="1">
        <v>0</v>
      </c>
      <c r="F257" s="1">
        <v>0</v>
      </c>
      <c r="G257" s="2">
        <f t="shared" si="0"/>
        <v>30462.389759999998</v>
      </c>
      <c r="H257" s="2">
        <f t="shared" si="1"/>
        <v>0.17000000000552973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111407.08</v>
      </c>
      <c r="D259" s="1">
        <f>'PR-RAS'!E263</f>
        <v>118862.51</v>
      </c>
      <c r="E259" s="1">
        <v>0</v>
      </c>
      <c r="F259" s="1">
        <v>0</v>
      </c>
      <c r="G259" s="2">
        <f t="shared" si="0"/>
        <v>90076.0818</v>
      </c>
      <c r="H259" s="2">
        <f t="shared" si="1"/>
        <v>0.57000000000698492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111407.08</v>
      </c>
      <c r="D260" s="1">
        <f>'PR-RAS'!E264</f>
        <v>102825.51</v>
      </c>
      <c r="E260" s="1">
        <v>0</v>
      </c>
      <c r="F260" s="1">
        <v>0</v>
      </c>
      <c r="G260" s="2">
        <f t="shared" si="0"/>
        <v>82118.04789999999</v>
      </c>
      <c r="H260" s="2">
        <f t="shared" si="1"/>
        <v>0.57000000000698492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111407.08</v>
      </c>
      <c r="D261" s="1">
        <f>'PR-RAS'!E265</f>
        <v>102825.51</v>
      </c>
      <c r="E261" s="1">
        <v>0</v>
      </c>
      <c r="F261" s="1">
        <v>0</v>
      </c>
      <c r="G261" s="2">
        <f t="shared" si="0"/>
        <v>82435.106</v>
      </c>
      <c r="H261" s="2">
        <f t="shared" si="1"/>
        <v>0.57000000000698492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13125</v>
      </c>
      <c r="E264" s="1">
        <v>0</v>
      </c>
      <c r="F264" s="1">
        <v>0</v>
      </c>
      <c r="G264" s="2">
        <f t="shared" si="0"/>
        <v>6903.75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13125</v>
      </c>
      <c r="E266" s="1">
        <v>0</v>
      </c>
      <c r="F266" s="1">
        <v>0</v>
      </c>
      <c r="G266" s="2">
        <f t="shared" si="8"/>
        <v>6956.25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39.119999999999997</v>
      </c>
      <c r="E269" s="1">
        <v>0</v>
      </c>
      <c r="F269" s="1">
        <v>0</v>
      </c>
      <c r="G269" s="2">
        <f t="shared" si="8"/>
        <v>20.968319999999999</v>
      </c>
      <c r="H269" s="2">
        <f t="shared" si="9"/>
        <v>0.11999999999999744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39.119999999999997</v>
      </c>
      <c r="E273" s="1">
        <v>0</v>
      </c>
      <c r="F273" s="1">
        <v>0</v>
      </c>
      <c r="G273" s="2">
        <f t="shared" si="8"/>
        <v>21.281279999999999</v>
      </c>
      <c r="H273" s="2">
        <f t="shared" si="9"/>
        <v>0.11999999999999744</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2872.88</v>
      </c>
      <c r="E275" s="1">
        <v>0</v>
      </c>
      <c r="F275" s="1">
        <v>0</v>
      </c>
      <c r="G275" s="2">
        <f t="shared" si="8"/>
        <v>1574.3382400000003</v>
      </c>
      <c r="H275" s="2">
        <f t="shared" si="9"/>
        <v>0.11999999999989086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2872.88</v>
      </c>
      <c r="E276" s="1">
        <v>0</v>
      </c>
      <c r="F276" s="1">
        <v>0</v>
      </c>
      <c r="G276" s="2">
        <f t="shared" si="8"/>
        <v>1580.0840000000003</v>
      </c>
      <c r="H276" s="2">
        <f t="shared" si="9"/>
        <v>0.11999999999989086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991944.69999999984</v>
      </c>
      <c r="D285" s="1">
        <f>'PR-RAS'!E289</f>
        <v>816863.96</v>
      </c>
      <c r="E285" s="1">
        <v>0</v>
      </c>
      <c r="F285" s="1">
        <v>0</v>
      </c>
      <c r="G285" s="2">
        <f t="shared" si="8"/>
        <v>745691.02407999989</v>
      </c>
      <c r="H285" s="2">
        <f t="shared" si="9"/>
        <v>0.34000000020023435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152467.83000000019</v>
      </c>
      <c r="D286" s="1">
        <f>'PR-RAS'!E290</f>
        <v>629139.15000000014</v>
      </c>
      <c r="E286" s="1">
        <v>0</v>
      </c>
      <c r="F286" s="1">
        <v>0</v>
      </c>
      <c r="G286" s="2">
        <f t="shared" si="8"/>
        <v>402062.64705000009</v>
      </c>
      <c r="H286" s="2">
        <f t="shared" si="9"/>
        <v>0.31999999994877726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4436977.6100000003</v>
      </c>
      <c r="D288" s="1">
        <f>'PR-RAS'!E292</f>
        <v>5603720.0700000003</v>
      </c>
      <c r="E288" s="1">
        <v>0</v>
      </c>
      <c r="F288" s="1">
        <v>0</v>
      </c>
      <c r="G288" s="2">
        <f t="shared" si="8"/>
        <v>4489947.8942499999</v>
      </c>
      <c r="H288" s="2">
        <f t="shared" si="9"/>
        <v>0.4599999999627471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235948.44</v>
      </c>
      <c r="D290" s="1">
        <f>'PR-RAS'!E294</f>
        <v>95192.6</v>
      </c>
      <c r="E290" s="1">
        <v>0</v>
      </c>
      <c r="F290" s="1">
        <v>0</v>
      </c>
      <c r="G290" s="2">
        <f t="shared" si="8"/>
        <v>123210.42195999999</v>
      </c>
      <c r="H290" s="2">
        <f t="shared" si="9"/>
        <v>0.83999999999650754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2507.2600000000002</v>
      </c>
      <c r="D293" s="1">
        <f>'PR-RAS'!E298</f>
        <v>0</v>
      </c>
      <c r="E293" s="1">
        <v>0</v>
      </c>
      <c r="F293" s="1">
        <v>0</v>
      </c>
      <c r="G293" s="2">
        <f t="shared" si="8"/>
        <v>732.11991999999998</v>
      </c>
      <c r="H293" s="2">
        <f t="shared" si="9"/>
        <v>0.26000000000021828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2507.2600000000002</v>
      </c>
      <c r="D306" s="1">
        <f>'PR-RAS'!E311</f>
        <v>0</v>
      </c>
      <c r="E306" s="1">
        <v>0</v>
      </c>
      <c r="F306" s="1">
        <v>0</v>
      </c>
      <c r="G306" s="2">
        <f t="shared" si="8"/>
        <v>764.71430000000009</v>
      </c>
      <c r="H306" s="2">
        <f t="shared" si="9"/>
        <v>0.26000000000021828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2507.2600000000002</v>
      </c>
      <c r="D307" s="1">
        <f>'PR-RAS'!E312</f>
        <v>0</v>
      </c>
      <c r="E307" s="1">
        <v>0</v>
      </c>
      <c r="F307" s="1">
        <v>0</v>
      </c>
      <c r="G307" s="2">
        <f t="shared" si="8"/>
        <v>767.22156000000007</v>
      </c>
      <c r="H307" s="2">
        <f t="shared" si="9"/>
        <v>0.26000000000021828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2507.2600000000002</v>
      </c>
      <c r="D311" s="1">
        <f>'PR-RAS'!E316</f>
        <v>0</v>
      </c>
      <c r="E311" s="1">
        <v>0</v>
      </c>
      <c r="F311" s="1">
        <v>0</v>
      </c>
      <c r="G311" s="2">
        <f t="shared" si="8"/>
        <v>777.25060000000008</v>
      </c>
      <c r="H311" s="2">
        <f t="shared" si="9"/>
        <v>0.26000000000021828</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590328.05999999994</v>
      </c>
      <c r="D345" s="1">
        <f>'PR-RAS'!E350</f>
        <v>137373.45000000001</v>
      </c>
      <c r="E345" s="1">
        <v>0</v>
      </c>
      <c r="F345" s="1">
        <v>0</v>
      </c>
      <c r="G345" s="2">
        <f t="shared" si="8"/>
        <v>297585.78623999999</v>
      </c>
      <c r="H345" s="2">
        <f t="shared" si="9"/>
        <v>0.50999999995110556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84.68</v>
      </c>
      <c r="D346" s="1">
        <f>'PR-RAS'!E351</f>
        <v>9290</v>
      </c>
      <c r="E346" s="1">
        <v>0</v>
      </c>
      <c r="F346" s="1">
        <v>0</v>
      </c>
      <c r="G346" s="2">
        <f t="shared" si="8"/>
        <v>6439.3145999999997</v>
      </c>
      <c r="H346" s="2">
        <f t="shared" si="9"/>
        <v>0.31999999999999318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9290</v>
      </c>
      <c r="E347" s="1">
        <v>0</v>
      </c>
      <c r="F347" s="1">
        <v>0</v>
      </c>
      <c r="G347" s="2">
        <f t="shared" si="8"/>
        <v>6428.6799999999994</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9290</v>
      </c>
      <c r="E348" s="1">
        <v>0</v>
      </c>
      <c r="F348" s="1">
        <v>0</v>
      </c>
      <c r="G348" s="2">
        <f t="shared" si="8"/>
        <v>6447.2599999999993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84.68</v>
      </c>
      <c r="D351" s="1">
        <f>'PR-RAS'!E356</f>
        <v>0</v>
      </c>
      <c r="E351" s="1">
        <v>0</v>
      </c>
      <c r="F351" s="1">
        <v>0</v>
      </c>
      <c r="G351" s="2">
        <f t="shared" si="8"/>
        <v>29.638000000000002</v>
      </c>
      <c r="H351" s="2">
        <f t="shared" si="9"/>
        <v>0.31999999999999318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84.68</v>
      </c>
      <c r="D354" s="1">
        <f>'PR-RAS'!E359</f>
        <v>0</v>
      </c>
      <c r="E354" s="1">
        <v>0</v>
      </c>
      <c r="F354" s="1">
        <v>0</v>
      </c>
      <c r="G354" s="2">
        <f t="shared" si="8"/>
        <v>29.892040000000001</v>
      </c>
      <c r="H354" s="2">
        <f t="shared" si="9"/>
        <v>0.31999999999999318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302802.76999999996</v>
      </c>
      <c r="D358" s="1">
        <f>'PR-RAS'!E363</f>
        <v>0</v>
      </c>
      <c r="E358" s="1">
        <v>0</v>
      </c>
      <c r="F358" s="1">
        <v>0</v>
      </c>
      <c r="G358" s="2">
        <f t="shared" si="8"/>
        <v>108100.58888999998</v>
      </c>
      <c r="H358" s="2">
        <f t="shared" si="9"/>
        <v>0.23000000003958121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173964.11</v>
      </c>
      <c r="D359" s="1">
        <f>'PR-RAS'!E364</f>
        <v>0</v>
      </c>
      <c r="E359" s="1">
        <v>0</v>
      </c>
      <c r="F359" s="1">
        <v>0</v>
      </c>
      <c r="G359" s="2">
        <f t="shared" si="8"/>
        <v>62279.151379999996</v>
      </c>
      <c r="H359" s="2">
        <f t="shared" si="9"/>
        <v>0.10999999998603016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79353.55</v>
      </c>
      <c r="D362" s="1">
        <f>'PR-RAS'!E367</f>
        <v>0</v>
      </c>
      <c r="E362" s="1">
        <v>0</v>
      </c>
      <c r="F362" s="1">
        <v>0</v>
      </c>
      <c r="G362" s="2">
        <f t="shared" si="8"/>
        <v>28646.631550000002</v>
      </c>
      <c r="H362" s="2">
        <f t="shared" si="9"/>
        <v>0.44999999999708962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94610.559999999998</v>
      </c>
      <c r="D363" s="1">
        <f>'PR-RAS'!E368</f>
        <v>0</v>
      </c>
      <c r="E363" s="1">
        <v>0</v>
      </c>
      <c r="F363" s="1">
        <v>0</v>
      </c>
      <c r="G363" s="2">
        <f t="shared" si="8"/>
        <v>34249.022720000001</v>
      </c>
      <c r="H363" s="2">
        <f t="shared" si="9"/>
        <v>0.44000000000232831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127193.60000000001</v>
      </c>
      <c r="D364" s="1">
        <f>'PR-RAS'!E369</f>
        <v>0</v>
      </c>
      <c r="E364" s="1">
        <v>0</v>
      </c>
      <c r="F364" s="1">
        <v>0</v>
      </c>
      <c r="G364" s="2">
        <f t="shared" si="8"/>
        <v>46171.2768</v>
      </c>
      <c r="H364" s="2">
        <f t="shared" si="9"/>
        <v>0.39999999999417923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270.39</v>
      </c>
      <c r="D365" s="1">
        <f>'PR-RAS'!E370</f>
        <v>0</v>
      </c>
      <c r="E365" s="1">
        <v>0</v>
      </c>
      <c r="F365" s="1">
        <v>0</v>
      </c>
      <c r="G365" s="2">
        <f t="shared" si="8"/>
        <v>98.421959999999999</v>
      </c>
      <c r="H365" s="2">
        <f t="shared" si="9"/>
        <v>0.38999999999998636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126923.21</v>
      </c>
      <c r="D371" s="1">
        <f>'PR-RAS'!E376</f>
        <v>0</v>
      </c>
      <c r="E371" s="1">
        <v>0</v>
      </c>
      <c r="F371" s="1">
        <v>0</v>
      </c>
      <c r="G371" s="2">
        <f t="shared" si="8"/>
        <v>46961.587700000004</v>
      </c>
      <c r="H371" s="2">
        <f t="shared" si="9"/>
        <v>0.21000000000640284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1645.06</v>
      </c>
      <c r="D386" s="1">
        <f>'PR-RAS'!E391</f>
        <v>0</v>
      </c>
      <c r="E386" s="1">
        <v>0</v>
      </c>
      <c r="F386" s="1">
        <v>0</v>
      </c>
      <c r="G386" s="2">
        <f t="shared" si="8"/>
        <v>633.34810000000004</v>
      </c>
      <c r="H386" s="2">
        <f t="shared" si="9"/>
        <v>5.999999999994543E-2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1408.76</v>
      </c>
      <c r="D388" s="1">
        <f>'PR-RAS'!E393</f>
        <v>0</v>
      </c>
      <c r="E388" s="1">
        <v>0</v>
      </c>
      <c r="F388" s="1">
        <v>0</v>
      </c>
      <c r="G388" s="2">
        <f t="shared" si="8"/>
        <v>545.19011999999998</v>
      </c>
      <c r="H388" s="2">
        <f t="shared" si="9"/>
        <v>0.24000000000000909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236.3</v>
      </c>
      <c r="D389" s="1">
        <f>'PR-RAS'!E394</f>
        <v>0</v>
      </c>
      <c r="E389" s="1">
        <v>0</v>
      </c>
      <c r="F389" s="1">
        <v>0</v>
      </c>
      <c r="G389" s="2">
        <f t="shared" si="8"/>
        <v>91.684400000000011</v>
      </c>
      <c r="H389" s="2">
        <f t="shared" si="9"/>
        <v>0.30000000000001137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287440.61</v>
      </c>
      <c r="D397" s="1">
        <f>'PR-RAS'!E402</f>
        <v>128083.45</v>
      </c>
      <c r="E397" s="1">
        <v>0</v>
      </c>
      <c r="F397" s="1">
        <v>0</v>
      </c>
      <c r="G397" s="2">
        <f t="shared" si="8"/>
        <v>215268.57396000001</v>
      </c>
      <c r="H397" s="2">
        <f t="shared" si="9"/>
        <v>0.84000000001105946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287440.61</v>
      </c>
      <c r="D398" s="1">
        <f>'PR-RAS'!E403</f>
        <v>128083.45</v>
      </c>
      <c r="E398" s="1">
        <v>0</v>
      </c>
      <c r="F398" s="1">
        <v>0</v>
      </c>
      <c r="G398" s="2">
        <f t="shared" si="8"/>
        <v>215812.18147000001</v>
      </c>
      <c r="H398" s="2">
        <f t="shared" si="9"/>
        <v>0.84000000001105946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587820.79999999993</v>
      </c>
      <c r="D403" s="1">
        <f>'PR-RAS'!E408</f>
        <v>137373.45000000001</v>
      </c>
      <c r="E403" s="1">
        <v>0</v>
      </c>
      <c r="F403" s="1">
        <v>0</v>
      </c>
      <c r="G403" s="2">
        <f t="shared" si="8"/>
        <v>346752.21539999999</v>
      </c>
      <c r="H403" s="2">
        <f t="shared" si="9"/>
        <v>0.65000000008149073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3502298.24</v>
      </c>
      <c r="D405" s="1">
        <f>'PR-RAS'!E410</f>
        <v>3773422.19</v>
      </c>
      <c r="E405" s="1">
        <v>0</v>
      </c>
      <c r="F405" s="1">
        <v>0</v>
      </c>
      <c r="G405" s="2">
        <f t="shared" si="8"/>
        <v>4463853.6184800006</v>
      </c>
      <c r="H405" s="2">
        <f t="shared" si="9"/>
        <v>0.43000000016763806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1146919.79</v>
      </c>
      <c r="D407" s="1">
        <f>'PR-RAS'!E412</f>
        <v>1446003.11</v>
      </c>
      <c r="E407" s="1">
        <v>0</v>
      </c>
      <c r="F407" s="1">
        <v>0</v>
      </c>
      <c r="G407" s="2">
        <f t="shared" si="8"/>
        <v>1639803.9600600002</v>
      </c>
      <c r="H407" s="2">
        <f t="shared" si="9"/>
        <v>0.32000000006519258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1582272.7599999998</v>
      </c>
      <c r="D408" s="1">
        <f>'PR-RAS'!E413</f>
        <v>954237.40999999992</v>
      </c>
      <c r="E408" s="1">
        <v>0</v>
      </c>
      <c r="F408" s="1">
        <v>0</v>
      </c>
      <c r="G408" s="2">
        <f t="shared" si="8"/>
        <v>1420734.2650599997</v>
      </c>
      <c r="H408" s="2">
        <f t="shared" si="9"/>
        <v>0.65000000013969839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491765.70000000019</v>
      </c>
      <c r="E409" s="1">
        <v>0</v>
      </c>
      <c r="F409" s="1">
        <v>0</v>
      </c>
      <c r="G409" s="2">
        <f t="shared" si="8"/>
        <v>401280.81120000011</v>
      </c>
      <c r="H409" s="2">
        <f t="shared" si="9"/>
        <v>0.29999999981373549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435352.96999999974</v>
      </c>
      <c r="D410" s="1">
        <f>'PR-RAS'!E415</f>
        <v>0</v>
      </c>
      <c r="E410" s="1">
        <v>0</v>
      </c>
      <c r="F410" s="1">
        <v>0</v>
      </c>
      <c r="G410" s="2">
        <f t="shared" si="8"/>
        <v>178059.36472999988</v>
      </c>
      <c r="H410" s="2">
        <f t="shared" si="9"/>
        <v>3.0000000260770321E-2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934679.37000000011</v>
      </c>
      <c r="D411" s="1">
        <f>'PR-RAS'!E416</f>
        <v>1830297.8800000004</v>
      </c>
      <c r="E411" s="1">
        <v>0</v>
      </c>
      <c r="F411" s="1">
        <v>0</v>
      </c>
      <c r="G411" s="2">
        <f t="shared" si="8"/>
        <v>1884062.8033000003</v>
      </c>
      <c r="H411" s="2">
        <f t="shared" si="9"/>
        <v>0.48999999975785613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235948.44</v>
      </c>
      <c r="D413" s="1">
        <f>'PR-RAS'!E418</f>
        <v>95192.6</v>
      </c>
      <c r="E413" s="1">
        <v>0</v>
      </c>
      <c r="F413" s="1">
        <v>0</v>
      </c>
      <c r="G413" s="2">
        <f t="shared" si="8"/>
        <v>175649.45968</v>
      </c>
      <c r="H413" s="2">
        <f t="shared" si="9"/>
        <v>0.83999999999650754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22297.43</v>
      </c>
      <c r="D632" s="1">
        <f>'PR-RAS'!E638</f>
        <v>22297.4</v>
      </c>
      <c r="E632" s="1">
        <v>0</v>
      </c>
      <c r="F632" s="1">
        <v>0</v>
      </c>
      <c r="G632" s="2">
        <f t="shared" si="10"/>
        <v>42208.997130000003</v>
      </c>
      <c r="H632" s="2">
        <f t="shared" si="11"/>
        <v>0.83000000000174623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1146919.79</v>
      </c>
      <c r="D633" s="1">
        <f>'PR-RAS'!E639</f>
        <v>1446003.11</v>
      </c>
      <c r="E633" s="1">
        <v>0</v>
      </c>
      <c r="F633" s="1">
        <v>0</v>
      </c>
      <c r="G633" s="2">
        <f t="shared" si="10"/>
        <v>2552601.23832</v>
      </c>
      <c r="H633" s="2">
        <f t="shared" si="11"/>
        <v>0.32000000006519258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1582272.7599999998</v>
      </c>
      <c r="D634" s="1">
        <f>'PR-RAS'!E640</f>
        <v>954237.40999999992</v>
      </c>
      <c r="E634" s="1">
        <v>0</v>
      </c>
      <c r="F634" s="1">
        <v>0</v>
      </c>
      <c r="G634" s="2">
        <f t="shared" si="10"/>
        <v>2209643.2181399995</v>
      </c>
      <c r="H634" s="2">
        <f t="shared" si="11"/>
        <v>0.65000000013969839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491765.70000000019</v>
      </c>
      <c r="E635" s="1">
        <v>0</v>
      </c>
      <c r="F635" s="1">
        <v>0</v>
      </c>
      <c r="G635" s="2">
        <f t="shared" si="10"/>
        <v>623558.90760000027</v>
      </c>
      <c r="H635" s="2">
        <f t="shared" si="11"/>
        <v>0.29999999981373549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435352.96999999974</v>
      </c>
      <c r="D636" s="1">
        <f>'PR-RAS'!E642</f>
        <v>0</v>
      </c>
      <c r="E636" s="1">
        <v>0</v>
      </c>
      <c r="F636" s="1">
        <v>0</v>
      </c>
      <c r="G636" s="2">
        <f t="shared" si="10"/>
        <v>276449.13594999985</v>
      </c>
      <c r="H636" s="2">
        <f t="shared" si="11"/>
        <v>3.0000000260770321E-2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912381.94000000006</v>
      </c>
      <c r="D637" s="1">
        <f>'PR-RAS'!E643</f>
        <v>1808000.4800000004</v>
      </c>
      <c r="E637" s="1">
        <v>0</v>
      </c>
      <c r="F637" s="1">
        <v>0</v>
      </c>
      <c r="G637" s="2">
        <f t="shared" si="10"/>
        <v>2880051.5244000009</v>
      </c>
      <c r="H637" s="2">
        <f t="shared" si="11"/>
        <v>0.54000000038649887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477028.97000000032</v>
      </c>
      <c r="D639" s="1">
        <f>'PR-RAS'!E645</f>
        <v>2299766.1800000006</v>
      </c>
      <c r="E639" s="1">
        <v>0</v>
      </c>
      <c r="F639" s="1">
        <v>0</v>
      </c>
      <c r="G639" s="2">
        <f t="shared" si="10"/>
        <v>3238846.1285400013</v>
      </c>
      <c r="H639" s="2">
        <f t="shared" si="11"/>
        <v>0.21000000031199306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1090198.42</v>
      </c>
      <c r="D642" s="1">
        <f>'PR-RAS'!E649</f>
        <v>2071035.28</v>
      </c>
      <c r="E642" s="1">
        <v>0</v>
      </c>
      <c r="F642" s="1">
        <v>0</v>
      </c>
      <c r="G642" s="2">
        <f t="shared" si="10"/>
        <v>3353884.4161800002</v>
      </c>
      <c r="H642" s="2">
        <f t="shared" si="11"/>
        <v>0.69999999995343387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1632738.87</v>
      </c>
      <c r="D643" s="1">
        <f>'PR-RAS'!E650</f>
        <v>1565460.91</v>
      </c>
      <c r="E643" s="1">
        <v>0</v>
      </c>
      <c r="F643" s="1">
        <v>0</v>
      </c>
      <c r="G643" s="2">
        <f t="shared" si="10"/>
        <v>3058270.1629799996</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1708606.2</v>
      </c>
      <c r="D644" s="1">
        <f>'PR-RAS'!E651</f>
        <v>1256774.3600000001</v>
      </c>
      <c r="E644" s="1">
        <v>0</v>
      </c>
      <c r="F644" s="1">
        <v>0</v>
      </c>
      <c r="G644" s="2">
        <f t="shared" si="10"/>
        <v>2714845.61356</v>
      </c>
      <c r="H644" s="2">
        <f t="shared" si="11"/>
        <v>0.56000000005587935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1014331.0900000001</v>
      </c>
      <c r="D645" s="1">
        <f>'PR-RAS'!E652</f>
        <v>2379721.83</v>
      </c>
      <c r="E645" s="1">
        <v>0</v>
      </c>
      <c r="F645" s="1">
        <v>0</v>
      </c>
      <c r="G645" s="2">
        <f t="shared" si="10"/>
        <v>3718310.9390000002</v>
      </c>
      <c r="H645" s="2">
        <f t="shared" si="11"/>
        <v>0.26000000000931323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9</v>
      </c>
      <c r="E646" s="1">
        <v>0</v>
      </c>
      <c r="F646" s="1">
        <v>0</v>
      </c>
      <c r="G646" s="2">
        <f t="shared" si="10"/>
        <v>16.77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9</v>
      </c>
      <c r="E648" s="1">
        <v>0</v>
      </c>
      <c r="F648" s="1">
        <v>0</v>
      </c>
      <c r="G648" s="2">
        <f t="shared" si="10"/>
        <v>16.821999999999999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76.25</v>
      </c>
      <c r="E651" s="1">
        <v>0</v>
      </c>
      <c r="F651" s="1">
        <v>0</v>
      </c>
      <c r="G651" s="2">
        <f t="shared" si="10"/>
        <v>99.125</v>
      </c>
      <c r="H651" s="2">
        <f t="shared" si="11"/>
        <v>0.25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715.2</v>
      </c>
      <c r="D654" s="1">
        <f>'PR-RAS'!E661</f>
        <v>107470.2</v>
      </c>
      <c r="E654" s="1">
        <v>0</v>
      </c>
      <c r="F654" s="1">
        <v>0</v>
      </c>
      <c r="G654" s="2">
        <f t="shared" si="10"/>
        <v>140823.10680000001</v>
      </c>
      <c r="H654" s="2">
        <f t="shared" si="11"/>
        <v>0.39999999999713509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1953.69</v>
      </c>
      <c r="D655" s="1">
        <f>'PR-RAS'!E662</f>
        <v>0</v>
      </c>
      <c r="E655" s="1">
        <v>0</v>
      </c>
      <c r="F655" s="1">
        <v>0</v>
      </c>
      <c r="G655" s="2">
        <f t="shared" si="10"/>
        <v>1277.71326</v>
      </c>
      <c r="H655" s="2">
        <f t="shared" si="11"/>
        <v>0.30999999999994543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22562.880000000001</v>
      </c>
      <c r="D658" s="1">
        <f>'PR-RAS'!E665</f>
        <v>0</v>
      </c>
      <c r="E658" s="1">
        <v>0</v>
      </c>
      <c r="F658" s="1">
        <v>0</v>
      </c>
      <c r="G658" s="2">
        <f t="shared" si="10"/>
        <v>14823.812160000001</v>
      </c>
      <c r="H658" s="2">
        <f t="shared" si="11"/>
        <v>0.11999999999898137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10000</v>
      </c>
      <c r="E659" s="1">
        <v>0</v>
      </c>
      <c r="F659" s="1">
        <v>0</v>
      </c>
      <c r="G659" s="2">
        <f t="shared" si="10"/>
        <v>13160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21248.799999999999</v>
      </c>
      <c r="E662" s="1">
        <v>0</v>
      </c>
      <c r="F662" s="1">
        <v>0</v>
      </c>
      <c r="G662" s="2">
        <f t="shared" si="10"/>
        <v>28090.9136</v>
      </c>
      <c r="H662" s="2">
        <f t="shared" si="11"/>
        <v>0.2000000000007276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79463.8</v>
      </c>
      <c r="D687" s="1">
        <f>'PR-RAS'!E694</f>
        <v>0</v>
      </c>
      <c r="E687" s="1">
        <v>0</v>
      </c>
      <c r="F687" s="1">
        <v>0</v>
      </c>
      <c r="G687" s="2">
        <f t="shared" si="10"/>
        <v>54512.166800000006</v>
      </c>
      <c r="H687" s="2">
        <f t="shared" si="11"/>
        <v>0.19999999999708962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38901.72</v>
      </c>
      <c r="D688" s="1">
        <f>'PR-RAS'!E695</f>
        <v>0</v>
      </c>
      <c r="E688" s="1">
        <v>0</v>
      </c>
      <c r="F688" s="1">
        <v>0</v>
      </c>
      <c r="G688" s="2">
        <f t="shared" si="10"/>
        <v>26725.481640000002</v>
      </c>
      <c r="H688" s="2">
        <f t="shared" si="11"/>
        <v>0.27999999999883585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25652.89</v>
      </c>
      <c r="E691" s="1">
        <v>0</v>
      </c>
      <c r="F691" s="1">
        <v>0</v>
      </c>
      <c r="G691" s="2">
        <f t="shared" si="10"/>
        <v>35400.9882</v>
      </c>
      <c r="H691" s="2">
        <f t="shared" si="11"/>
        <v>0.11000000000058208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3075.87</v>
      </c>
      <c r="D711" s="1">
        <f>'PR-RAS'!E718</f>
        <v>3786.45</v>
      </c>
      <c r="E711" s="1">
        <v>0</v>
      </c>
      <c r="F711" s="1">
        <v>0</v>
      </c>
      <c r="G711" s="2">
        <f t="shared" si="10"/>
        <v>7560.6266999999998</v>
      </c>
      <c r="H711" s="2">
        <f t="shared" si="11"/>
        <v>0.57999999999992724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16834.07</v>
      </c>
      <c r="D714" s="1">
        <f>'PR-RAS'!E721</f>
        <v>14840.35</v>
      </c>
      <c r="E714" s="1">
        <v>0</v>
      </c>
      <c r="F714" s="1">
        <v>0</v>
      </c>
      <c r="G714" s="2">
        <f t="shared" si="10"/>
        <v>33165.031009999999</v>
      </c>
      <c r="H714" s="2">
        <f t="shared" si="11"/>
        <v>0.42000000000007276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3669.91</v>
      </c>
      <c r="D715" s="1">
        <f>'PR-RAS'!E722</f>
        <v>0</v>
      </c>
      <c r="E715" s="1">
        <v>0</v>
      </c>
      <c r="F715" s="1">
        <v>0</v>
      </c>
      <c r="G715" s="2">
        <f t="shared" si="10"/>
        <v>2620.31574</v>
      </c>
      <c r="H715" s="2">
        <f t="shared" si="11"/>
        <v>9.0000000000145519E-2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8388.5400000000009</v>
      </c>
      <c r="D718" s="1">
        <f>'PR-RAS'!E725</f>
        <v>0</v>
      </c>
      <c r="E718" s="1">
        <v>0</v>
      </c>
      <c r="F718" s="1">
        <v>0</v>
      </c>
      <c r="G718" s="2">
        <f t="shared" si="10"/>
        <v>6014.5831800000005</v>
      </c>
      <c r="H718" s="2">
        <f t="shared" si="11"/>
        <v>0.45999999999912689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70748.649999999994</v>
      </c>
      <c r="D752" s="1">
        <f>'PR-RAS'!E759</f>
        <v>3004.4</v>
      </c>
      <c r="E752" s="1">
        <v>0</v>
      </c>
      <c r="F752" s="1">
        <v>0</v>
      </c>
      <c r="G752" s="2">
        <f t="shared" si="10"/>
        <v>57644.844949999999</v>
      </c>
      <c r="H752" s="2">
        <f t="shared" si="11"/>
        <v>0.75000000000591172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56301.43</v>
      </c>
      <c r="D809" s="1">
        <f>'PR-RAS'!E816</f>
        <v>44048</v>
      </c>
      <c r="E809" s="1">
        <v>0</v>
      </c>
      <c r="F809" s="1">
        <v>0</v>
      </c>
      <c r="G809" s="2">
        <f t="shared" si="10"/>
        <v>116673.12344</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55320.14</v>
      </c>
      <c r="D812" s="1">
        <f>'PR-RAS'!E819</f>
        <v>42124</v>
      </c>
      <c r="E812" s="1">
        <v>0</v>
      </c>
      <c r="F812" s="1">
        <v>0</v>
      </c>
      <c r="G812" s="2">
        <f t="shared" si="18"/>
        <v>113189.76154000002</v>
      </c>
      <c r="H812" s="2">
        <f t="shared" si="19"/>
        <v>0.13999999999941792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33446.080000000002</v>
      </c>
      <c r="D814" s="1">
        <f>'PR-RAS'!E821</f>
        <v>21766.49</v>
      </c>
      <c r="E814" s="1">
        <v>0</v>
      </c>
      <c r="F814" s="1">
        <v>0</v>
      </c>
      <c r="G814" s="2">
        <f t="shared" si="18"/>
        <v>62583.975779999993</v>
      </c>
      <c r="H814" s="2">
        <f t="shared" si="19"/>
        <v>0.57000000000334694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8029.68</v>
      </c>
      <c r="D816" s="1">
        <f>'PR-RAS'!E823</f>
        <v>6786.1</v>
      </c>
      <c r="E816" s="1">
        <v>0</v>
      </c>
      <c r="F816" s="1">
        <v>0</v>
      </c>
      <c r="G816" s="2">
        <f t="shared" si="18"/>
        <v>17605.532200000001</v>
      </c>
      <c r="H816" s="2">
        <f t="shared" si="19"/>
        <v>0.42000000000007276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42587.95</v>
      </c>
      <c r="D817" s="1">
        <f>'PR-RAS'!E824</f>
        <v>38202.879999999997</v>
      </c>
      <c r="E817" s="1">
        <v>0</v>
      </c>
      <c r="F817" s="1">
        <v>0</v>
      </c>
      <c r="G817" s="2">
        <f t="shared" si="18"/>
        <v>97098.867359999989</v>
      </c>
      <c r="H817" s="2">
        <f t="shared" si="19"/>
        <v>0.17000000000552973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2872.88</v>
      </c>
      <c r="E823" s="1">
        <v>0</v>
      </c>
      <c r="F823" s="1">
        <v>0</v>
      </c>
      <c r="G823" s="2">
        <f t="shared" si="18"/>
        <v>4723.0147200000001</v>
      </c>
      <c r="H823" s="2">
        <f t="shared" si="19"/>
        <v>0.11999999999989086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306672.08</v>
      </c>
      <c r="D1480" s="6"/>
      <c r="E1480" s="6">
        <v>0</v>
      </c>
      <c r="F1480" s="6">
        <v>0</v>
      </c>
      <c r="G1480" s="7">
        <f t="shared" ref="G1480:G1580" si="34">B1480/1000*C1480</f>
        <v>306.67208000000005</v>
      </c>
      <c r="H1480" s="7">
        <f t="shared" ref="H1480:H1580" si="35">ABS(C1480-ROUND(C1480,0))</f>
        <v>8.0000000016298145E-2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647467.71</v>
      </c>
      <c r="D1481" s="1">
        <v>0</v>
      </c>
      <c r="E1481" s="1">
        <v>0</v>
      </c>
      <c r="F1481" s="1">
        <v>0</v>
      </c>
      <c r="G1481" s="2">
        <f t="shared" si="34"/>
        <v>1294.93542</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523111.08</v>
      </c>
      <c r="D1483" s="1">
        <v>0</v>
      </c>
      <c r="E1483" s="1">
        <v>0</v>
      </c>
      <c r="F1483" s="1">
        <v>0</v>
      </c>
      <c r="G1483" s="2">
        <f t="shared" si="34"/>
        <v>2092.4443200000001</v>
      </c>
      <c r="H1483" s="2">
        <f t="shared" si="35"/>
        <v>8.0000000016298145E-2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124904.95</v>
      </c>
      <c r="D1484" s="1">
        <v>0</v>
      </c>
      <c r="E1484" s="1">
        <v>0</v>
      </c>
      <c r="F1484" s="1">
        <v>0</v>
      </c>
      <c r="G1484" s="2">
        <f t="shared" si="34"/>
        <v>624.52475000000004</v>
      </c>
      <c r="H1484" s="2">
        <f t="shared" si="35"/>
        <v>5.0000000002910383E-2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229923.25</v>
      </c>
      <c r="D1485" s="1">
        <v>0</v>
      </c>
      <c r="E1485" s="1">
        <v>0</v>
      </c>
      <c r="F1485" s="1">
        <v>0</v>
      </c>
      <c r="G1485" s="2">
        <f t="shared" si="34"/>
        <v>1379.5395000000001</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1253.3399999999999</v>
      </c>
      <c r="D1486" s="1">
        <v>0</v>
      </c>
      <c r="E1486" s="1">
        <v>0</v>
      </c>
      <c r="F1486" s="1">
        <v>0</v>
      </c>
      <c r="G1486" s="2">
        <f t="shared" si="34"/>
        <v>8.7733799999999995</v>
      </c>
      <c r="H1486" s="2">
        <f t="shared" si="35"/>
        <v>0.33999999999991815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3004.4</v>
      </c>
      <c r="D1487" s="1">
        <v>0</v>
      </c>
      <c r="E1487" s="1">
        <v>0</v>
      </c>
      <c r="F1487" s="1">
        <v>0</v>
      </c>
      <c r="G1487" s="2">
        <f t="shared" si="34"/>
        <v>24.0352</v>
      </c>
      <c r="H1487" s="2">
        <f t="shared" si="35"/>
        <v>0.40000000000009095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152687.47</v>
      </c>
      <c r="D1489" s="1">
        <v>0</v>
      </c>
      <c r="E1489" s="1">
        <v>0</v>
      </c>
      <c r="F1489" s="1">
        <v>0</v>
      </c>
      <c r="G1489" s="2">
        <f t="shared" si="34"/>
        <v>1526.8747000000001</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11337.67</v>
      </c>
      <c r="D1491" s="1">
        <v>0</v>
      </c>
      <c r="E1491" s="1">
        <v>0</v>
      </c>
      <c r="F1491" s="1">
        <v>0</v>
      </c>
      <c r="G1491" s="2">
        <f t="shared" si="34"/>
        <v>136.05204000000001</v>
      </c>
      <c r="H1491" s="2">
        <f t="shared" si="35"/>
        <v>0.32999999999992724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124356.63</v>
      </c>
      <c r="D1492" s="1">
        <v>0</v>
      </c>
      <c r="E1492" s="1">
        <v>0</v>
      </c>
      <c r="F1492" s="1">
        <v>0</v>
      </c>
      <c r="G1492" s="2">
        <f t="shared" si="34"/>
        <v>1616.6361899999999</v>
      </c>
      <c r="H1492" s="2">
        <f t="shared" si="35"/>
        <v>0.36999999999534339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833061.10000000009</v>
      </c>
      <c r="D1499" s="1">
        <v>0</v>
      </c>
      <c r="E1499" s="1">
        <v>0</v>
      </c>
      <c r="F1499" s="1">
        <v>0</v>
      </c>
      <c r="G1499" s="2">
        <f t="shared" si="34"/>
        <v>16661.222000000002</v>
      </c>
      <c r="H1499" s="2">
        <f t="shared" si="35"/>
        <v>0.10000000009313226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610665.80000000005</v>
      </c>
      <c r="D1501" s="1">
        <v>0</v>
      </c>
      <c r="E1501" s="1">
        <v>0</v>
      </c>
      <c r="F1501" s="1">
        <v>0</v>
      </c>
      <c r="G1501" s="2">
        <f t="shared" si="34"/>
        <v>13434.6476</v>
      </c>
      <c r="H1501" s="2">
        <f t="shared" si="35"/>
        <v>0.19999999995343387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116922.86</v>
      </c>
      <c r="D1502" s="1">
        <v>0</v>
      </c>
      <c r="E1502" s="1">
        <v>0</v>
      </c>
      <c r="F1502" s="1">
        <v>0</v>
      </c>
      <c r="G1502" s="2">
        <f t="shared" si="34"/>
        <v>2689.2257799999998</v>
      </c>
      <c r="H1502" s="2">
        <f t="shared" si="35"/>
        <v>0.13999999999941792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287525.12</v>
      </c>
      <c r="D1503" s="1">
        <v>0</v>
      </c>
      <c r="E1503" s="1">
        <v>0</v>
      </c>
      <c r="F1503" s="1">
        <v>0</v>
      </c>
      <c r="G1503" s="2">
        <f t="shared" si="34"/>
        <v>6900.6028800000004</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1127.24</v>
      </c>
      <c r="D1504" s="1">
        <v>0</v>
      </c>
      <c r="E1504" s="1">
        <v>0</v>
      </c>
      <c r="F1504" s="1">
        <v>0</v>
      </c>
      <c r="G1504" s="2">
        <f t="shared" si="34"/>
        <v>28.181000000000001</v>
      </c>
      <c r="H1504" s="2">
        <f t="shared" si="35"/>
        <v>0.24000000000000909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3906.77</v>
      </c>
      <c r="D1505" s="1">
        <v>0</v>
      </c>
      <c r="E1505" s="1">
        <v>0</v>
      </c>
      <c r="F1505" s="1">
        <v>0</v>
      </c>
      <c r="G1505" s="2">
        <f t="shared" si="34"/>
        <v>101.57602</v>
      </c>
      <c r="H1505" s="2">
        <f t="shared" si="35"/>
        <v>0.23000000000001819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185133.81</v>
      </c>
      <c r="D1507" s="1">
        <v>0</v>
      </c>
      <c r="E1507" s="1">
        <v>0</v>
      </c>
      <c r="F1507" s="1">
        <v>0</v>
      </c>
      <c r="G1507" s="2">
        <f t="shared" si="34"/>
        <v>5183.7466800000002</v>
      </c>
      <c r="H1507" s="2">
        <f t="shared" si="35"/>
        <v>0.19000000000232831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16050</v>
      </c>
      <c r="D1509" s="1">
        <v>0</v>
      </c>
      <c r="E1509" s="1">
        <v>0</v>
      </c>
      <c r="F1509" s="1">
        <v>0</v>
      </c>
      <c r="G1509" s="2">
        <f t="shared" si="34"/>
        <v>481.5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222395.3</v>
      </c>
      <c r="D1510" s="1">
        <v>0</v>
      </c>
      <c r="E1510" s="1">
        <v>0</v>
      </c>
      <c r="F1510" s="1">
        <v>0</v>
      </c>
      <c r="G1510" s="2">
        <f t="shared" si="34"/>
        <v>6894.2542999999996</v>
      </c>
      <c r="H1510" s="2">
        <f t="shared" si="35"/>
        <v>0.29999999998835847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121078.68999999994</v>
      </c>
      <c r="D1517" s="1">
        <v>0</v>
      </c>
      <c r="E1517" s="1">
        <v>0</v>
      </c>
      <c r="F1517" s="1">
        <v>0</v>
      </c>
      <c r="G1517" s="2">
        <f t="shared" si="34"/>
        <v>4600.9902199999979</v>
      </c>
      <c r="H1517" s="2">
        <f t="shared" si="35"/>
        <v>0.31000000005587935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89797.200000000012</v>
      </c>
      <c r="D1518" s="1">
        <v>0</v>
      </c>
      <c r="E1518" s="1">
        <v>0</v>
      </c>
      <c r="F1518" s="1">
        <v>0</v>
      </c>
      <c r="G1518" s="2">
        <f t="shared" si="34"/>
        <v>3502.0908000000004</v>
      </c>
      <c r="H1518" s="2">
        <f t="shared" si="35"/>
        <v>0.20000000001164153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44751.55</v>
      </c>
      <c r="D1524" s="1">
        <v>0</v>
      </c>
      <c r="E1524" s="1">
        <v>0</v>
      </c>
      <c r="F1524" s="1">
        <v>0</v>
      </c>
      <c r="G1524" s="2">
        <f t="shared" si="34"/>
        <v>2013.8197500000001</v>
      </c>
      <c r="H1524" s="2">
        <f t="shared" si="35"/>
        <v>0.44999999999708962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10280.44</v>
      </c>
      <c r="D1530" s="1">
        <v>0</v>
      </c>
      <c r="E1530" s="1">
        <v>0</v>
      </c>
      <c r="F1530" s="1">
        <v>0</v>
      </c>
      <c r="G1530" s="2">
        <f t="shared" si="34"/>
        <v>524.30244000000005</v>
      </c>
      <c r="H1530" s="2">
        <f t="shared" si="35"/>
        <v>0.44000000000050932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627.44000000000005</v>
      </c>
      <c r="D1532" s="1">
        <v>0</v>
      </c>
      <c r="E1532" s="1">
        <v>0</v>
      </c>
      <c r="F1532" s="1">
        <v>0</v>
      </c>
      <c r="G1532" s="2">
        <f t="shared" si="34"/>
        <v>33.25432</v>
      </c>
      <c r="H1532" s="2">
        <f t="shared" si="35"/>
        <v>0.44000000000005457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9653</v>
      </c>
      <c r="D1533" s="1">
        <v>0</v>
      </c>
      <c r="E1533" s="1">
        <v>0</v>
      </c>
      <c r="F1533" s="1">
        <v>0</v>
      </c>
      <c r="G1533" s="2">
        <f t="shared" si="34"/>
        <v>521.26199999999994</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409.53</v>
      </c>
      <c r="D1535" s="1">
        <v>0</v>
      </c>
      <c r="E1535" s="1">
        <v>0</v>
      </c>
      <c r="F1535" s="1">
        <v>0</v>
      </c>
      <c r="G1535" s="2">
        <f t="shared" si="34"/>
        <v>22.933679999999999</v>
      </c>
      <c r="H1535" s="2">
        <f t="shared" si="35"/>
        <v>0.47000000000002728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134.4</v>
      </c>
      <c r="D1537" s="1">
        <v>0</v>
      </c>
      <c r="E1537" s="1">
        <v>0</v>
      </c>
      <c r="F1537" s="1">
        <v>0</v>
      </c>
      <c r="G1537" s="2">
        <f t="shared" si="34"/>
        <v>7.7952000000000004</v>
      </c>
      <c r="H1537" s="2">
        <f t="shared" si="35"/>
        <v>0.40000000000000568</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8.35</v>
      </c>
      <c r="D1538" s="1">
        <v>0</v>
      </c>
      <c r="E1538" s="1">
        <v>0</v>
      </c>
      <c r="F1538" s="1">
        <v>0</v>
      </c>
      <c r="G1538" s="2">
        <f t="shared" si="34"/>
        <v>0.49264999999999998</v>
      </c>
      <c r="H1538" s="2">
        <f t="shared" si="35"/>
        <v>0.34999999999999964</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266.77999999999997</v>
      </c>
      <c r="D1539" s="1">
        <v>0</v>
      </c>
      <c r="E1539" s="1">
        <v>0</v>
      </c>
      <c r="F1539" s="1">
        <v>0</v>
      </c>
      <c r="G1539" s="2">
        <f t="shared" si="34"/>
        <v>16.006799999999998</v>
      </c>
      <c r="H1539" s="2">
        <f t="shared" si="35"/>
        <v>0.22000000000002728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18.100000000000001</v>
      </c>
      <c r="D1540" s="1">
        <v>0</v>
      </c>
      <c r="E1540" s="1">
        <v>0</v>
      </c>
      <c r="F1540" s="1">
        <v>0</v>
      </c>
      <c r="G1540" s="2">
        <f t="shared" si="34"/>
        <v>1.1041000000000001</v>
      </c>
      <c r="H1540" s="2">
        <f t="shared" si="35"/>
        <v>0.10000000000000142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18.100000000000001</v>
      </c>
      <c r="D1544" s="1">
        <v>0</v>
      </c>
      <c r="E1544" s="1">
        <v>0</v>
      </c>
      <c r="F1544" s="1">
        <v>0</v>
      </c>
      <c r="G1544" s="2">
        <f t="shared" si="34"/>
        <v>1.1765000000000001</v>
      </c>
      <c r="H1544" s="2">
        <f t="shared" si="35"/>
        <v>0.10000000000000142</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28570.57</v>
      </c>
      <c r="D1550" s="1">
        <v>0</v>
      </c>
      <c r="E1550" s="1">
        <v>0</v>
      </c>
      <c r="F1550" s="1">
        <v>0</v>
      </c>
      <c r="G1550" s="2">
        <f t="shared" si="34"/>
        <v>2028.5104699999997</v>
      </c>
      <c r="H1550" s="2">
        <f t="shared" si="35"/>
        <v>0.43000000000029104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6848.84</v>
      </c>
      <c r="D1551" s="1">
        <v>0</v>
      </c>
      <c r="E1551" s="1">
        <v>0</v>
      </c>
      <c r="F1551" s="1">
        <v>0</v>
      </c>
      <c r="G1551" s="2">
        <f t="shared" si="34"/>
        <v>493.11647999999997</v>
      </c>
      <c r="H1551" s="2">
        <f t="shared" si="35"/>
        <v>0.15999999999985448</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689</v>
      </c>
      <c r="D1552" s="1">
        <v>0</v>
      </c>
      <c r="E1552" s="1">
        <v>0</v>
      </c>
      <c r="F1552" s="1">
        <v>0</v>
      </c>
      <c r="G1552" s="2">
        <f t="shared" si="34"/>
        <v>50.296999999999997</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3781.14</v>
      </c>
      <c r="D1553" s="1">
        <v>0</v>
      </c>
      <c r="E1553" s="1">
        <v>0</v>
      </c>
      <c r="F1553" s="1">
        <v>0</v>
      </c>
      <c r="G1553" s="2">
        <f t="shared" si="34"/>
        <v>279.80435999999997</v>
      </c>
      <c r="H1553" s="2">
        <f t="shared" si="35"/>
        <v>0.13999999999987267</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17251.59</v>
      </c>
      <c r="D1554" s="1">
        <v>0</v>
      </c>
      <c r="E1554" s="1">
        <v>0</v>
      </c>
      <c r="F1554" s="1">
        <v>0</v>
      </c>
      <c r="G1554" s="2">
        <f t="shared" si="34"/>
        <v>1293.86925</v>
      </c>
      <c r="H1554" s="2">
        <f t="shared" si="35"/>
        <v>0.40999999999985448</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5472.91</v>
      </c>
      <c r="D1560" s="1">
        <v>0</v>
      </c>
      <c r="E1560" s="1">
        <v>0</v>
      </c>
      <c r="F1560" s="1">
        <v>0</v>
      </c>
      <c r="G1560" s="2">
        <f t="shared" si="34"/>
        <v>443.30570999999998</v>
      </c>
      <c r="H1560" s="2">
        <f t="shared" si="35"/>
        <v>9.0000000000145519E-2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162.66999999999999</v>
      </c>
      <c r="D1562" s="1">
        <v>0</v>
      </c>
      <c r="E1562" s="1">
        <v>0</v>
      </c>
      <c r="F1562" s="1">
        <v>0</v>
      </c>
      <c r="G1562" s="2">
        <f t="shared" si="34"/>
        <v>13.501609999999999</v>
      </c>
      <c r="H1562" s="2">
        <f t="shared" si="35"/>
        <v>0.33000000000001251</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5310.24</v>
      </c>
      <c r="D1564" s="1">
        <v>0</v>
      </c>
      <c r="E1564" s="1">
        <v>0</v>
      </c>
      <c r="F1564" s="1">
        <v>0</v>
      </c>
      <c r="G1564" s="2">
        <f t="shared" si="34"/>
        <v>451.37040000000002</v>
      </c>
      <c r="H1564" s="2">
        <f t="shared" si="35"/>
        <v>0.23999999999978172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45045.65</v>
      </c>
      <c r="D1565" s="1">
        <v>0</v>
      </c>
      <c r="E1565" s="1">
        <v>0</v>
      </c>
      <c r="F1565" s="1">
        <v>0</v>
      </c>
      <c r="G1565" s="2">
        <f t="shared" si="34"/>
        <v>3873.9258999999997</v>
      </c>
      <c r="H1565" s="2">
        <f t="shared" si="35"/>
        <v>0.34999999999854481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375</v>
      </c>
      <c r="D1568" s="1">
        <v>0</v>
      </c>
      <c r="E1568" s="1">
        <v>0</v>
      </c>
      <c r="F1568" s="1">
        <v>0</v>
      </c>
      <c r="G1568" s="2">
        <f t="shared" si="34"/>
        <v>33.375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44670.65</v>
      </c>
      <c r="D1569" s="1">
        <v>0</v>
      </c>
      <c r="E1569" s="1">
        <v>0</v>
      </c>
      <c r="F1569" s="1">
        <v>0</v>
      </c>
      <c r="G1569" s="2">
        <f t="shared" si="34"/>
        <v>4020.3584999999998</v>
      </c>
      <c r="H1569" s="2">
        <f t="shared" si="35"/>
        <v>0.34999999999854481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31281.49</v>
      </c>
      <c r="D1576" s="1">
        <v>0</v>
      </c>
      <c r="E1576" s="1">
        <v>0</v>
      </c>
      <c r="F1576" s="1">
        <v>0</v>
      </c>
      <c r="G1576" s="2">
        <f t="shared" si="34"/>
        <v>3034.3045300000003</v>
      </c>
      <c r="H1576" s="2">
        <f t="shared" si="35"/>
        <v>0.49000000000160071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31281.49</v>
      </c>
      <c r="D1578" s="1">
        <v>0</v>
      </c>
      <c r="E1578" s="1">
        <v>0</v>
      </c>
      <c r="F1578" s="1">
        <v>0</v>
      </c>
      <c r="G1578" s="2">
        <f t="shared" si="34"/>
        <v>3096.8675100000005</v>
      </c>
      <c r="H1578" s="2">
        <f t="shared" si="35"/>
        <v>0.49000000000160071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3315</v>
      </c>
      <c r="B1" s="385"/>
      <c r="C1" s="385"/>
    </row>
    <row r="2" spans="1:17" ht="33" customHeight="1" x14ac:dyDescent="0.2">
      <c r="A2" s="386" t="s">
        <v>3316</v>
      </c>
      <c r="B2" s="387"/>
      <c r="C2" s="379"/>
      <c r="D2" s="4"/>
      <c r="E2" s="4"/>
      <c r="F2" s="4"/>
      <c r="G2" s="4"/>
      <c r="H2" s="4"/>
      <c r="I2" s="4"/>
      <c r="J2" s="4"/>
      <c r="K2" s="4"/>
      <c r="L2" s="4"/>
      <c r="M2" s="4"/>
      <c r="N2" s="4"/>
      <c r="O2" s="4"/>
      <c r="P2" s="4"/>
      <c r="Q2" s="4"/>
    </row>
    <row r="3" spans="1:17" ht="18.75" customHeight="1" x14ac:dyDescent="0.2">
      <c r="A3" s="301" t="s">
        <v>3317</v>
      </c>
      <c r="B3" s="388" t="s">
        <v>3318</v>
      </c>
      <c r="C3" s="379"/>
      <c r="D3" s="4"/>
      <c r="E3" s="4"/>
      <c r="F3" s="4"/>
      <c r="G3" s="4"/>
      <c r="H3" s="4"/>
      <c r="I3" s="4"/>
      <c r="J3" s="4"/>
      <c r="K3" s="4"/>
      <c r="L3" s="4"/>
      <c r="M3" s="4"/>
      <c r="N3" s="4"/>
      <c r="O3" s="4"/>
      <c r="P3" s="4"/>
      <c r="Q3" s="4"/>
    </row>
    <row r="4" spans="1:17" ht="37.5" hidden="1" customHeight="1" x14ac:dyDescent="0.2">
      <c r="A4" s="302" t="s">
        <v>3319</v>
      </c>
      <c r="B4" s="378" t="s">
        <v>3320</v>
      </c>
      <c r="C4" s="379"/>
      <c r="D4" s="4"/>
      <c r="E4" s="4"/>
      <c r="F4" s="4"/>
      <c r="G4" s="4"/>
      <c r="H4" s="4"/>
      <c r="I4" s="4"/>
      <c r="J4" s="4"/>
      <c r="K4" s="4"/>
      <c r="L4" s="4"/>
      <c r="M4" s="4"/>
      <c r="N4" s="4"/>
      <c r="O4" s="4"/>
      <c r="P4" s="4"/>
      <c r="Q4" s="4"/>
    </row>
    <row r="5" spans="1:17" ht="48" hidden="1" customHeight="1" x14ac:dyDescent="0.2">
      <c r="A5" s="302" t="s">
        <v>3319</v>
      </c>
      <c r="B5" s="378" t="s">
        <v>3321</v>
      </c>
      <c r="C5" s="379"/>
      <c r="D5" s="4"/>
      <c r="E5" s="4"/>
      <c r="F5" s="4"/>
      <c r="G5" s="4"/>
      <c r="H5" s="4"/>
      <c r="I5" s="4"/>
      <c r="J5" s="4"/>
      <c r="K5" s="4"/>
      <c r="L5" s="4"/>
      <c r="M5" s="4"/>
      <c r="N5" s="4"/>
      <c r="O5" s="4"/>
      <c r="P5" s="4"/>
      <c r="Q5" s="4"/>
    </row>
    <row r="6" spans="1:17" ht="59.25" hidden="1" customHeight="1" x14ac:dyDescent="0.2">
      <c r="A6" s="302" t="s">
        <v>3319</v>
      </c>
      <c r="B6" s="378" t="s">
        <v>3322</v>
      </c>
      <c r="C6" s="379"/>
      <c r="D6" s="4"/>
      <c r="E6" s="4"/>
      <c r="F6" s="4"/>
      <c r="G6" s="4"/>
      <c r="H6" s="4"/>
      <c r="I6" s="4"/>
      <c r="J6" s="4"/>
      <c r="K6" s="4"/>
      <c r="L6" s="4"/>
      <c r="M6" s="4"/>
      <c r="N6" s="4"/>
      <c r="O6" s="4"/>
      <c r="P6" s="4"/>
      <c r="Q6" s="4"/>
    </row>
    <row r="7" spans="1:17" ht="48" hidden="1" customHeight="1" x14ac:dyDescent="0.2">
      <c r="A7" s="302" t="s">
        <v>3323</v>
      </c>
      <c r="B7" s="378" t="s">
        <v>3324</v>
      </c>
      <c r="C7" s="379"/>
      <c r="D7" s="4"/>
      <c r="E7" s="4"/>
      <c r="F7" s="4"/>
      <c r="G7" s="4"/>
      <c r="H7" s="4"/>
      <c r="I7" s="4"/>
      <c r="J7" s="4"/>
      <c r="K7" s="4"/>
      <c r="L7" s="4"/>
      <c r="M7" s="4"/>
      <c r="N7" s="4"/>
      <c r="O7" s="4"/>
      <c r="P7" s="4"/>
      <c r="Q7" s="4"/>
    </row>
    <row r="8" spans="1:17" ht="41.25" hidden="1" customHeight="1" x14ac:dyDescent="0.2">
      <c r="A8" s="302" t="s">
        <v>3325</v>
      </c>
      <c r="B8" s="378" t="s">
        <v>3326</v>
      </c>
      <c r="C8" s="379"/>
      <c r="D8" s="4"/>
      <c r="E8" s="4"/>
      <c r="F8" s="4"/>
      <c r="G8" s="4"/>
      <c r="H8" s="4"/>
      <c r="I8" s="4"/>
      <c r="J8" s="4"/>
      <c r="K8" s="4"/>
      <c r="L8" s="4"/>
      <c r="M8" s="4"/>
      <c r="N8" s="4"/>
      <c r="O8" s="4"/>
      <c r="P8" s="4"/>
      <c r="Q8" s="4"/>
    </row>
    <row r="9" spans="1:17" ht="59.25" hidden="1" customHeight="1" x14ac:dyDescent="0.2">
      <c r="A9" s="302" t="s">
        <v>3327</v>
      </c>
      <c r="B9" s="378" t="s">
        <v>3328</v>
      </c>
      <c r="C9" s="379"/>
      <c r="D9" s="4"/>
      <c r="E9" s="4"/>
      <c r="F9" s="4"/>
      <c r="G9" s="4"/>
      <c r="H9" s="4"/>
      <c r="I9" s="4"/>
      <c r="J9" s="4"/>
      <c r="K9" s="4"/>
      <c r="L9" s="4"/>
      <c r="M9" s="4"/>
      <c r="N9" s="4"/>
      <c r="O9" s="4"/>
      <c r="P9" s="4"/>
      <c r="Q9" s="4"/>
    </row>
    <row r="10" spans="1:17" ht="61.5" hidden="1" customHeight="1" x14ac:dyDescent="0.2">
      <c r="A10" s="302" t="s">
        <v>3327</v>
      </c>
      <c r="B10" s="378" t="s">
        <v>3329</v>
      </c>
      <c r="C10" s="379"/>
      <c r="D10" s="4"/>
      <c r="E10" s="4"/>
      <c r="F10" s="4"/>
      <c r="G10" s="4"/>
      <c r="H10" s="4"/>
      <c r="I10" s="4"/>
      <c r="J10" s="4"/>
      <c r="K10" s="4"/>
      <c r="L10" s="4"/>
      <c r="M10" s="4"/>
      <c r="N10" s="4"/>
      <c r="O10" s="4"/>
      <c r="P10" s="4"/>
      <c r="Q10" s="4"/>
    </row>
    <row r="11" spans="1:17" ht="43.5" hidden="1" customHeight="1" x14ac:dyDescent="0.2">
      <c r="A11" s="302" t="s">
        <v>3327</v>
      </c>
      <c r="B11" s="378" t="s">
        <v>3330</v>
      </c>
      <c r="C11" s="379"/>
      <c r="D11" s="4"/>
      <c r="E11" s="4"/>
      <c r="F11" s="4"/>
      <c r="G11" s="4"/>
      <c r="H11" s="4"/>
      <c r="I11" s="4"/>
      <c r="J11" s="4"/>
      <c r="K11" s="4"/>
      <c r="L11" s="4"/>
      <c r="M11" s="4"/>
      <c r="N11" s="4"/>
      <c r="O11" s="4"/>
      <c r="P11" s="4"/>
      <c r="Q11" s="4"/>
    </row>
    <row r="12" spans="1:17" ht="27.75" hidden="1" customHeight="1" x14ac:dyDescent="0.2">
      <c r="A12" s="302" t="s">
        <v>3331</v>
      </c>
      <c r="B12" s="378" t="s">
        <v>3332</v>
      </c>
      <c r="C12" s="379"/>
      <c r="D12" s="4"/>
      <c r="E12" s="4"/>
      <c r="F12" s="4"/>
      <c r="G12" s="4"/>
      <c r="H12" s="4"/>
      <c r="I12" s="4"/>
      <c r="J12" s="4"/>
      <c r="K12" s="4"/>
      <c r="L12" s="4"/>
      <c r="M12" s="4"/>
      <c r="N12" s="4"/>
      <c r="O12" s="4"/>
      <c r="P12" s="4"/>
      <c r="Q12" s="4"/>
    </row>
    <row r="13" spans="1:17" ht="27.75" hidden="1" customHeight="1" x14ac:dyDescent="0.2">
      <c r="A13" s="302" t="s">
        <v>3333</v>
      </c>
      <c r="B13" s="378" t="s">
        <v>3334</v>
      </c>
      <c r="C13" s="379"/>
      <c r="D13" s="4"/>
      <c r="E13" s="4"/>
      <c r="F13" s="4"/>
      <c r="G13" s="4"/>
      <c r="H13" s="4"/>
      <c r="I13" s="4"/>
      <c r="J13" s="4"/>
      <c r="K13" s="4"/>
      <c r="L13" s="4"/>
      <c r="M13" s="4"/>
      <c r="N13" s="4"/>
      <c r="O13" s="4"/>
      <c r="P13" s="4"/>
      <c r="Q13" s="4"/>
    </row>
    <row r="14" spans="1:17" ht="45.75" hidden="1" customHeight="1" x14ac:dyDescent="0.2">
      <c r="A14" s="302" t="s">
        <v>3335</v>
      </c>
      <c r="B14" s="378" t="s">
        <v>3336</v>
      </c>
      <c r="C14" s="379"/>
      <c r="D14" s="4"/>
      <c r="E14" s="4"/>
      <c r="F14" s="4"/>
      <c r="G14" s="4"/>
      <c r="H14" s="4"/>
      <c r="I14" s="4"/>
      <c r="J14" s="4"/>
      <c r="K14" s="4"/>
      <c r="L14" s="4"/>
      <c r="M14" s="4"/>
      <c r="N14" s="4"/>
      <c r="O14" s="4"/>
      <c r="P14" s="4"/>
      <c r="Q14" s="4"/>
    </row>
    <row r="15" spans="1:17" ht="45.75" hidden="1" customHeight="1" x14ac:dyDescent="0.2">
      <c r="A15" s="302" t="s">
        <v>3337</v>
      </c>
      <c r="B15" s="378" t="s">
        <v>3338</v>
      </c>
      <c r="C15" s="379"/>
      <c r="D15" s="4"/>
      <c r="E15" s="4"/>
      <c r="F15" s="4"/>
      <c r="G15" s="4"/>
      <c r="H15" s="4"/>
      <c r="I15" s="4"/>
      <c r="J15" s="4"/>
      <c r="K15" s="4"/>
      <c r="L15" s="4"/>
      <c r="M15" s="4"/>
      <c r="N15" s="4"/>
      <c r="O15" s="4"/>
      <c r="P15" s="4"/>
      <c r="Q15" s="4"/>
    </row>
    <row r="16" spans="1:17" ht="51" hidden="1" customHeight="1" x14ac:dyDescent="0.2">
      <c r="A16" s="302" t="s">
        <v>3339</v>
      </c>
      <c r="B16" s="378" t="s">
        <v>3340</v>
      </c>
      <c r="C16" s="379"/>
      <c r="D16" s="4"/>
      <c r="E16" s="4"/>
      <c r="F16" s="4"/>
      <c r="G16" s="4"/>
      <c r="H16" s="4"/>
      <c r="I16" s="4"/>
      <c r="J16" s="4"/>
      <c r="K16" s="4"/>
      <c r="L16" s="4"/>
      <c r="M16" s="4"/>
      <c r="N16" s="4"/>
      <c r="O16" s="4"/>
      <c r="P16" s="4"/>
      <c r="Q16" s="4"/>
    </row>
    <row r="17" spans="1:17" ht="27.75" hidden="1" customHeight="1" x14ac:dyDescent="0.2">
      <c r="A17" s="302" t="s">
        <v>3341</v>
      </c>
      <c r="B17" s="378" t="s">
        <v>3342</v>
      </c>
      <c r="C17" s="379"/>
      <c r="D17" s="4"/>
      <c r="E17" s="4"/>
      <c r="F17" s="4"/>
      <c r="G17" s="4"/>
      <c r="H17" s="4"/>
      <c r="I17" s="4"/>
      <c r="J17" s="4"/>
      <c r="K17" s="4"/>
      <c r="L17" s="4"/>
      <c r="M17" s="4"/>
      <c r="N17" s="4"/>
      <c r="O17" s="4"/>
      <c r="P17" s="4"/>
      <c r="Q17" s="4"/>
    </row>
    <row r="18" spans="1:17" ht="27.75" hidden="1" customHeight="1" x14ac:dyDescent="0.2">
      <c r="A18" s="302" t="s">
        <v>3343</v>
      </c>
      <c r="B18" s="378" t="s">
        <v>3344</v>
      </c>
      <c r="C18" s="379"/>
      <c r="D18" s="4"/>
      <c r="E18" s="4"/>
      <c r="F18" s="4"/>
      <c r="G18" s="4"/>
      <c r="H18" s="4"/>
      <c r="I18" s="4"/>
      <c r="J18" s="4"/>
      <c r="K18" s="4"/>
      <c r="L18" s="4"/>
      <c r="M18" s="4"/>
      <c r="N18" s="4"/>
      <c r="O18" s="4"/>
      <c r="P18" s="4"/>
      <c r="Q18" s="4"/>
    </row>
    <row r="19" spans="1:17" ht="45" hidden="1" customHeight="1" x14ac:dyDescent="0.2">
      <c r="A19" s="302" t="s">
        <v>3343</v>
      </c>
      <c r="B19" s="378" t="s">
        <v>3345</v>
      </c>
      <c r="C19" s="379"/>
      <c r="D19" s="4"/>
      <c r="E19" s="4"/>
      <c r="F19" s="4"/>
      <c r="G19" s="4"/>
      <c r="H19" s="4"/>
      <c r="I19" s="4"/>
      <c r="J19" s="4"/>
      <c r="K19" s="4"/>
      <c r="L19" s="4"/>
      <c r="M19" s="4"/>
      <c r="N19" s="4"/>
      <c r="O19" s="4"/>
      <c r="P19" s="4"/>
      <c r="Q19" s="4"/>
    </row>
    <row r="20" spans="1:17" ht="45" hidden="1" customHeight="1" x14ac:dyDescent="0.2">
      <c r="A20" s="302" t="s">
        <v>3346</v>
      </c>
      <c r="B20" s="378" t="s">
        <v>3347</v>
      </c>
      <c r="C20" s="379"/>
      <c r="D20" s="4"/>
      <c r="E20" s="4"/>
      <c r="F20" s="4"/>
      <c r="G20" s="4"/>
      <c r="H20" s="4"/>
      <c r="I20" s="4"/>
      <c r="J20" s="4"/>
      <c r="K20" s="4"/>
      <c r="L20" s="4"/>
      <c r="M20" s="4"/>
      <c r="N20" s="4"/>
      <c r="O20" s="4"/>
      <c r="P20" s="4"/>
      <c r="Q20" s="4"/>
    </row>
    <row r="21" spans="1:17" ht="30" hidden="1" customHeight="1" x14ac:dyDescent="0.2">
      <c r="A21" s="302" t="s">
        <v>3348</v>
      </c>
      <c r="B21" s="378" t="s">
        <v>3349</v>
      </c>
      <c r="C21" s="379"/>
      <c r="D21" s="4"/>
      <c r="E21" s="4"/>
      <c r="F21" s="4"/>
      <c r="G21" s="4"/>
      <c r="H21" s="4"/>
      <c r="I21" s="4"/>
      <c r="J21" s="4"/>
      <c r="K21" s="4"/>
      <c r="L21" s="4"/>
      <c r="M21" s="4"/>
      <c r="N21" s="4"/>
      <c r="O21" s="4"/>
      <c r="P21" s="4"/>
      <c r="Q21" s="4"/>
    </row>
    <row r="22" spans="1:17" ht="30" hidden="1" customHeight="1" x14ac:dyDescent="0.2">
      <c r="A22" s="302" t="s">
        <v>3350</v>
      </c>
      <c r="B22" s="378" t="s">
        <v>3351</v>
      </c>
      <c r="C22" s="379"/>
      <c r="D22" s="4"/>
      <c r="E22" s="4"/>
      <c r="F22" s="4"/>
      <c r="G22" s="4"/>
      <c r="H22" s="4"/>
      <c r="I22" s="4"/>
      <c r="J22" s="4"/>
      <c r="K22" s="4"/>
      <c r="L22" s="4"/>
      <c r="M22" s="4"/>
      <c r="N22" s="4"/>
      <c r="O22" s="4"/>
      <c r="P22" s="4"/>
      <c r="Q22" s="4"/>
    </row>
    <row r="23" spans="1:17" ht="30" hidden="1" customHeight="1" x14ac:dyDescent="0.2">
      <c r="A23" s="302" t="s">
        <v>3352</v>
      </c>
      <c r="B23" s="378" t="s">
        <v>3353</v>
      </c>
      <c r="C23" s="379"/>
      <c r="D23" s="4"/>
      <c r="E23" s="4"/>
      <c r="F23" s="4"/>
      <c r="G23" s="4"/>
      <c r="H23" s="4"/>
      <c r="I23" s="4"/>
      <c r="J23" s="4"/>
      <c r="K23" s="4"/>
      <c r="L23" s="4"/>
      <c r="M23" s="4"/>
      <c r="N23" s="4"/>
      <c r="O23" s="4"/>
      <c r="P23" s="4"/>
      <c r="Q23" s="4"/>
    </row>
    <row r="24" spans="1:17" ht="30" hidden="1" customHeight="1" x14ac:dyDescent="0.2">
      <c r="A24" s="302" t="s">
        <v>3354</v>
      </c>
      <c r="B24" s="378" t="s">
        <v>3355</v>
      </c>
      <c r="C24" s="379"/>
      <c r="D24" s="4"/>
      <c r="E24" s="4"/>
      <c r="F24" s="4"/>
      <c r="G24" s="4"/>
      <c r="H24" s="4"/>
      <c r="I24" s="4"/>
      <c r="J24" s="4"/>
      <c r="K24" s="4"/>
      <c r="L24" s="4"/>
      <c r="M24" s="4"/>
      <c r="N24" s="4"/>
      <c r="O24" s="4"/>
      <c r="P24" s="4"/>
      <c r="Q24" s="4"/>
    </row>
    <row r="25" spans="1:17" ht="30" hidden="1" customHeight="1" x14ac:dyDescent="0.2">
      <c r="A25" s="302" t="s">
        <v>3356</v>
      </c>
      <c r="B25" s="378" t="s">
        <v>3357</v>
      </c>
      <c r="C25" s="379"/>
      <c r="D25" s="4"/>
      <c r="E25" s="4"/>
      <c r="F25" s="4"/>
      <c r="G25" s="4"/>
      <c r="H25" s="4"/>
      <c r="I25" s="4"/>
      <c r="J25" s="4"/>
      <c r="K25" s="4"/>
      <c r="L25" s="4"/>
      <c r="M25" s="4"/>
      <c r="N25" s="4"/>
      <c r="O25" s="4"/>
      <c r="P25" s="4"/>
      <c r="Q25" s="4"/>
    </row>
    <row r="26" spans="1:17" ht="30" hidden="1" customHeight="1" x14ac:dyDescent="0.2">
      <c r="A26" s="302" t="s">
        <v>3358</v>
      </c>
      <c r="B26" s="378" t="s">
        <v>3359</v>
      </c>
      <c r="C26" s="379"/>
      <c r="D26" s="4"/>
      <c r="E26" s="4"/>
      <c r="F26" s="4"/>
      <c r="G26" s="4"/>
      <c r="H26" s="4"/>
      <c r="I26" s="4"/>
      <c r="J26" s="4"/>
      <c r="K26" s="4"/>
      <c r="L26" s="4"/>
      <c r="M26" s="4"/>
      <c r="N26" s="4"/>
      <c r="O26" s="4"/>
      <c r="P26" s="4"/>
      <c r="Q26" s="4"/>
    </row>
    <row r="27" spans="1:17" ht="70.5" hidden="1" customHeight="1" x14ac:dyDescent="0.2">
      <c r="A27" s="302" t="s">
        <v>3360</v>
      </c>
      <c r="B27" s="378" t="s">
        <v>3361</v>
      </c>
      <c r="C27" s="379"/>
      <c r="D27" s="4"/>
      <c r="E27" s="4"/>
      <c r="F27" s="4"/>
      <c r="G27" s="4"/>
      <c r="H27" s="4"/>
      <c r="I27" s="4"/>
      <c r="J27" s="4"/>
      <c r="K27" s="4"/>
      <c r="L27" s="4"/>
      <c r="M27" s="4"/>
      <c r="N27" s="4"/>
      <c r="O27" s="4"/>
      <c r="P27" s="4"/>
      <c r="Q27" s="4"/>
    </row>
    <row r="28" spans="1:17" ht="48" hidden="1" customHeight="1" x14ac:dyDescent="0.2">
      <c r="A28" s="302" t="s">
        <v>3362</v>
      </c>
      <c r="B28" s="378" t="s">
        <v>3363</v>
      </c>
      <c r="C28" s="379"/>
      <c r="D28" s="4"/>
      <c r="E28" s="4"/>
      <c r="F28" s="4"/>
      <c r="G28" s="4"/>
      <c r="H28" s="4"/>
      <c r="I28" s="4"/>
      <c r="J28" s="4"/>
      <c r="K28" s="4"/>
      <c r="L28" s="4"/>
      <c r="M28" s="4"/>
      <c r="N28" s="4"/>
      <c r="O28" s="4"/>
      <c r="P28" s="4"/>
      <c r="Q28" s="4"/>
    </row>
    <row r="29" spans="1:17" ht="100.5" hidden="1" customHeight="1" x14ac:dyDescent="0.2">
      <c r="A29" s="302" t="s">
        <v>3364</v>
      </c>
      <c r="B29" s="378" t="s">
        <v>3365</v>
      </c>
      <c r="C29" s="379"/>
      <c r="D29" s="4"/>
      <c r="E29" s="4"/>
      <c r="F29" s="4"/>
      <c r="G29" s="4"/>
      <c r="H29" s="4"/>
      <c r="I29" s="4"/>
      <c r="J29" s="4"/>
      <c r="K29" s="4"/>
      <c r="L29" s="4"/>
      <c r="M29" s="4"/>
      <c r="N29" s="4"/>
      <c r="O29" s="4"/>
      <c r="P29" s="4"/>
      <c r="Q29" s="4"/>
    </row>
    <row r="30" spans="1:17" ht="45" hidden="1" customHeight="1" x14ac:dyDescent="0.2">
      <c r="A30" s="302" t="s">
        <v>3366</v>
      </c>
      <c r="B30" s="378" t="s">
        <v>3367</v>
      </c>
      <c r="C30" s="379"/>
      <c r="D30" s="4"/>
      <c r="E30" s="4"/>
      <c r="F30" s="4"/>
      <c r="G30" s="4"/>
      <c r="H30" s="4"/>
      <c r="I30" s="4"/>
      <c r="J30" s="4"/>
      <c r="K30" s="4"/>
      <c r="L30" s="4"/>
      <c r="M30" s="4"/>
      <c r="N30" s="4"/>
      <c r="O30" s="4"/>
      <c r="P30" s="4"/>
      <c r="Q30" s="4"/>
    </row>
    <row r="31" spans="1:17" ht="45" hidden="1" customHeight="1" x14ac:dyDescent="0.2">
      <c r="A31" s="302" t="s">
        <v>3368</v>
      </c>
      <c r="B31" s="378" t="s">
        <v>3369</v>
      </c>
      <c r="C31" s="379"/>
      <c r="D31" s="4"/>
      <c r="E31" s="4"/>
      <c r="F31" s="4"/>
      <c r="G31" s="4"/>
      <c r="H31" s="4"/>
      <c r="I31" s="4"/>
      <c r="J31" s="4"/>
      <c r="K31" s="4"/>
      <c r="L31" s="4"/>
      <c r="M31" s="4"/>
      <c r="N31" s="4"/>
      <c r="O31" s="4"/>
      <c r="P31" s="4"/>
      <c r="Q31" s="4"/>
    </row>
    <row r="32" spans="1:17" ht="45" hidden="1" customHeight="1" x14ac:dyDescent="0.2">
      <c r="A32" s="302" t="s">
        <v>3370</v>
      </c>
      <c r="B32" s="378" t="s">
        <v>3371</v>
      </c>
      <c r="C32" s="379"/>
      <c r="D32" s="4"/>
      <c r="E32" s="4"/>
      <c r="F32" s="4"/>
      <c r="G32" s="4"/>
      <c r="H32" s="4"/>
      <c r="I32" s="4"/>
      <c r="J32" s="4"/>
      <c r="K32" s="4"/>
      <c r="L32" s="4"/>
      <c r="M32" s="4"/>
      <c r="N32" s="4"/>
      <c r="O32" s="4"/>
      <c r="P32" s="4"/>
      <c r="Q32" s="4"/>
    </row>
    <row r="33" spans="1:17" ht="72" hidden="1" customHeight="1" x14ac:dyDescent="0.2">
      <c r="A33" s="302" t="s">
        <v>3372</v>
      </c>
      <c r="B33" s="378" t="s">
        <v>3373</v>
      </c>
      <c r="C33" s="379"/>
      <c r="D33" s="4"/>
      <c r="E33" s="4"/>
      <c r="F33" s="4"/>
      <c r="G33" s="4"/>
      <c r="H33" s="4"/>
      <c r="I33" s="4"/>
      <c r="J33" s="4"/>
      <c r="K33" s="4"/>
      <c r="L33" s="4"/>
      <c r="M33" s="4"/>
      <c r="N33" s="4"/>
      <c r="O33" s="4"/>
      <c r="P33" s="4"/>
      <c r="Q33" s="4"/>
    </row>
    <row r="34" spans="1:17" ht="79.5" hidden="1" customHeight="1" x14ac:dyDescent="0.2">
      <c r="A34" s="302" t="s">
        <v>3374</v>
      </c>
      <c r="B34" s="378" t="s">
        <v>3375</v>
      </c>
      <c r="C34" s="379"/>
      <c r="D34" s="4"/>
      <c r="E34" s="4"/>
      <c r="F34" s="4"/>
      <c r="G34" s="4"/>
      <c r="H34" s="4"/>
      <c r="I34" s="4"/>
      <c r="J34" s="4"/>
      <c r="K34" s="4"/>
      <c r="L34" s="4"/>
      <c r="M34" s="4"/>
      <c r="N34" s="4"/>
      <c r="O34" s="4"/>
      <c r="P34" s="4"/>
      <c r="Q34" s="4"/>
    </row>
    <row r="35" spans="1:17" ht="70.5" hidden="1" customHeight="1" x14ac:dyDescent="0.2">
      <c r="A35" s="302" t="s">
        <v>3376</v>
      </c>
      <c r="B35" s="378" t="s">
        <v>3377</v>
      </c>
      <c r="C35" s="379"/>
      <c r="D35" s="4"/>
      <c r="E35" s="4"/>
      <c r="F35" s="4"/>
      <c r="G35" s="4"/>
      <c r="H35" s="4"/>
      <c r="I35" s="4"/>
      <c r="J35" s="4"/>
      <c r="K35" s="4"/>
      <c r="L35" s="4"/>
      <c r="M35" s="4"/>
      <c r="N35" s="4"/>
      <c r="O35" s="4"/>
      <c r="P35" s="4"/>
      <c r="Q35" s="4"/>
    </row>
    <row r="36" spans="1:17" ht="45.75" hidden="1" customHeight="1" x14ac:dyDescent="0.2">
      <c r="A36" s="302" t="s">
        <v>3378</v>
      </c>
      <c r="B36" s="378" t="s">
        <v>3379</v>
      </c>
      <c r="C36" s="379"/>
      <c r="D36" s="4"/>
      <c r="E36" s="4"/>
      <c r="F36" s="4"/>
      <c r="G36" s="4"/>
      <c r="H36" s="4"/>
      <c r="I36" s="4"/>
      <c r="J36" s="4"/>
      <c r="K36" s="4"/>
      <c r="L36" s="4"/>
      <c r="M36" s="4"/>
      <c r="N36" s="4"/>
      <c r="O36" s="4"/>
      <c r="P36" s="4"/>
      <c r="Q36" s="4"/>
    </row>
    <row r="37" spans="1:17" ht="54.75" hidden="1" customHeight="1" x14ac:dyDescent="0.2">
      <c r="A37" s="302" t="s">
        <v>3380</v>
      </c>
      <c r="B37" s="378" t="s">
        <v>3381</v>
      </c>
      <c r="C37" s="379"/>
      <c r="D37" s="4"/>
      <c r="E37" s="4"/>
      <c r="F37" s="4"/>
      <c r="G37" s="4"/>
      <c r="H37" s="4"/>
      <c r="I37" s="4"/>
      <c r="J37" s="4"/>
      <c r="K37" s="4"/>
      <c r="L37" s="4"/>
      <c r="M37" s="4"/>
      <c r="N37" s="4"/>
      <c r="O37" s="4"/>
      <c r="P37" s="4"/>
      <c r="Q37" s="4"/>
    </row>
    <row r="38" spans="1:17" ht="37.5" hidden="1" customHeight="1" x14ac:dyDescent="0.2">
      <c r="A38" s="302" t="s">
        <v>3382</v>
      </c>
      <c r="B38" s="378" t="s">
        <v>3383</v>
      </c>
      <c r="C38" s="379"/>
      <c r="D38" s="4"/>
      <c r="E38" s="4"/>
      <c r="F38" s="4"/>
      <c r="G38" s="4"/>
      <c r="H38" s="4"/>
      <c r="I38" s="4"/>
      <c r="J38" s="4"/>
      <c r="K38" s="4"/>
      <c r="L38" s="4"/>
      <c r="M38" s="4"/>
      <c r="N38" s="4"/>
      <c r="O38" s="4"/>
      <c r="P38" s="4"/>
      <c r="Q38" s="4"/>
    </row>
    <row r="39" spans="1:17" ht="61.5" hidden="1" customHeight="1" x14ac:dyDescent="0.2">
      <c r="A39" s="302" t="s">
        <v>3384</v>
      </c>
      <c r="B39" s="378" t="s">
        <v>3385</v>
      </c>
      <c r="C39" s="379"/>
      <c r="D39" s="4"/>
      <c r="E39" s="4"/>
      <c r="F39" s="4"/>
      <c r="G39" s="4"/>
      <c r="H39" s="4"/>
      <c r="I39" s="4"/>
      <c r="J39" s="4"/>
      <c r="K39" s="4"/>
      <c r="L39" s="4"/>
      <c r="M39" s="4"/>
      <c r="N39" s="4"/>
      <c r="O39" s="4"/>
      <c r="P39" s="4"/>
      <c r="Q39" s="4"/>
    </row>
    <row r="40" spans="1:17" ht="53.25" hidden="1" customHeight="1" x14ac:dyDescent="0.2">
      <c r="A40" s="302" t="s">
        <v>3386</v>
      </c>
      <c r="B40" s="378" t="s">
        <v>3387</v>
      </c>
      <c r="C40" s="379"/>
      <c r="D40" s="4"/>
      <c r="E40" s="4"/>
      <c r="F40" s="4"/>
      <c r="G40" s="4"/>
      <c r="H40" s="4"/>
      <c r="I40" s="4"/>
      <c r="J40" s="4"/>
      <c r="K40" s="4"/>
      <c r="L40" s="4"/>
      <c r="M40" s="4"/>
      <c r="N40" s="4"/>
      <c r="O40" s="4"/>
      <c r="P40" s="4"/>
      <c r="Q40" s="4"/>
    </row>
    <row r="41" spans="1:17" ht="73.5" hidden="1" customHeight="1" x14ac:dyDescent="0.2">
      <c r="A41" s="302" t="s">
        <v>3388</v>
      </c>
      <c r="B41" s="378" t="s">
        <v>3389</v>
      </c>
      <c r="C41" s="379"/>
      <c r="D41" s="4"/>
      <c r="E41" s="4"/>
      <c r="F41" s="4"/>
      <c r="G41" s="4"/>
      <c r="H41" s="4"/>
      <c r="I41" s="4"/>
      <c r="J41" s="4"/>
      <c r="K41" s="4"/>
      <c r="L41" s="4"/>
      <c r="M41" s="4"/>
      <c r="N41" s="4"/>
      <c r="O41" s="4"/>
      <c r="P41" s="4"/>
      <c r="Q41" s="4"/>
    </row>
    <row r="42" spans="1:17" ht="57.75" hidden="1" customHeight="1" x14ac:dyDescent="0.2">
      <c r="A42" s="302" t="s">
        <v>3390</v>
      </c>
      <c r="B42" s="378" t="s">
        <v>3391</v>
      </c>
      <c r="C42" s="379"/>
      <c r="D42" s="4"/>
      <c r="E42" s="4"/>
      <c r="F42" s="4"/>
      <c r="G42" s="4"/>
      <c r="H42" s="4"/>
      <c r="I42" s="4"/>
      <c r="J42" s="4"/>
      <c r="K42" s="4"/>
      <c r="L42" s="4"/>
      <c r="M42" s="4"/>
      <c r="N42" s="4"/>
      <c r="O42" s="4"/>
      <c r="P42" s="4"/>
      <c r="Q42" s="4"/>
    </row>
    <row r="43" spans="1:17" ht="84" hidden="1" customHeight="1" x14ac:dyDescent="0.2">
      <c r="A43" s="302" t="s">
        <v>3392</v>
      </c>
      <c r="B43" s="378" t="s">
        <v>3393</v>
      </c>
      <c r="C43" s="379"/>
      <c r="D43" s="4"/>
      <c r="E43" s="4"/>
      <c r="F43" s="4"/>
      <c r="G43" s="4"/>
      <c r="H43" s="4"/>
      <c r="I43" s="4"/>
      <c r="J43" s="4"/>
      <c r="K43" s="4"/>
      <c r="L43" s="4"/>
      <c r="M43" s="4"/>
      <c r="N43" s="4"/>
      <c r="O43" s="4"/>
      <c r="P43" s="4"/>
      <c r="Q43" s="4"/>
    </row>
    <row r="44" spans="1:17" ht="48" hidden="1" customHeight="1" x14ac:dyDescent="0.2">
      <c r="A44" s="302" t="s">
        <v>3394</v>
      </c>
      <c r="B44" s="378" t="s">
        <v>3395</v>
      </c>
      <c r="C44" s="379"/>
      <c r="D44" s="4"/>
      <c r="E44" s="4"/>
      <c r="F44" s="4"/>
      <c r="G44" s="4"/>
      <c r="H44" s="4"/>
      <c r="I44" s="4"/>
      <c r="J44" s="4"/>
      <c r="K44" s="4"/>
      <c r="L44" s="4"/>
      <c r="M44" s="4"/>
      <c r="N44" s="4"/>
      <c r="O44" s="4"/>
      <c r="P44" s="4"/>
      <c r="Q44" s="4"/>
    </row>
    <row r="45" spans="1:17" ht="57" hidden="1" customHeight="1" x14ac:dyDescent="0.2">
      <c r="A45" s="302" t="s">
        <v>3396</v>
      </c>
      <c r="B45" s="378" t="s">
        <v>3397</v>
      </c>
      <c r="C45" s="379"/>
      <c r="D45" s="4"/>
      <c r="E45" s="4"/>
      <c r="F45" s="4"/>
      <c r="G45" s="4"/>
      <c r="H45" s="4"/>
      <c r="I45" s="4"/>
      <c r="J45" s="4"/>
      <c r="K45" s="4"/>
      <c r="L45" s="4"/>
      <c r="M45" s="4"/>
      <c r="N45" s="4"/>
      <c r="O45" s="4"/>
      <c r="P45" s="4"/>
      <c r="Q45" s="4"/>
    </row>
    <row r="46" spans="1:17" ht="73.5" hidden="1" customHeight="1" x14ac:dyDescent="0.2">
      <c r="A46" s="302" t="s">
        <v>3398</v>
      </c>
      <c r="B46" s="383" t="s">
        <v>3399</v>
      </c>
      <c r="C46" s="379"/>
      <c r="D46" s="41"/>
      <c r="E46" s="4"/>
      <c r="F46" s="4"/>
      <c r="G46" s="4"/>
      <c r="H46" s="4"/>
      <c r="I46" s="4"/>
      <c r="J46" s="4"/>
      <c r="K46" s="4"/>
      <c r="L46" s="4"/>
      <c r="M46" s="4"/>
      <c r="N46" s="4"/>
      <c r="O46" s="4"/>
      <c r="P46" s="4"/>
      <c r="Q46" s="4"/>
    </row>
    <row r="47" spans="1:17" ht="66" hidden="1" customHeight="1" x14ac:dyDescent="0.2">
      <c r="A47" s="46" t="s">
        <v>3400</v>
      </c>
      <c r="B47" s="384" t="s">
        <v>3401</v>
      </c>
      <c r="C47" s="384"/>
      <c r="D47" s="4"/>
      <c r="E47" s="4"/>
      <c r="F47" s="4"/>
      <c r="G47" s="4"/>
      <c r="H47" s="4"/>
      <c r="I47" s="4"/>
      <c r="J47" s="4"/>
      <c r="K47" s="4"/>
      <c r="L47" s="4"/>
      <c r="M47" s="4"/>
      <c r="N47" s="4"/>
      <c r="O47" s="4"/>
      <c r="P47" s="4"/>
      <c r="Q47" s="4"/>
    </row>
    <row r="48" spans="1:17" ht="123.75" customHeight="1" x14ac:dyDescent="0.2">
      <c r="A48" s="267" t="s">
        <v>3402</v>
      </c>
      <c r="B48" s="382" t="s">
        <v>3403</v>
      </c>
      <c r="C48" s="381"/>
      <c r="D48" s="4"/>
      <c r="E48" s="4"/>
      <c r="F48" s="4"/>
      <c r="G48" s="4"/>
      <c r="H48" s="4"/>
      <c r="I48" s="4"/>
      <c r="J48" s="4"/>
      <c r="K48" s="4"/>
      <c r="L48" s="4"/>
      <c r="M48" s="4"/>
      <c r="N48" s="4"/>
      <c r="O48" s="4"/>
      <c r="P48" s="4"/>
      <c r="Q48" s="4"/>
    </row>
    <row r="49" spans="1:17" ht="34.5" customHeight="1" x14ac:dyDescent="0.2">
      <c r="A49" s="267" t="s">
        <v>3404</v>
      </c>
      <c r="B49" s="380" t="s">
        <v>3405</v>
      </c>
      <c r="C49" s="381"/>
      <c r="D49" s="4"/>
      <c r="E49" s="4"/>
      <c r="F49" s="4"/>
      <c r="G49" s="4"/>
      <c r="H49" s="4"/>
      <c r="I49" s="4"/>
      <c r="J49" s="4"/>
      <c r="K49" s="4"/>
      <c r="L49" s="4"/>
      <c r="M49" s="4"/>
      <c r="N49" s="4"/>
      <c r="O49" s="4"/>
      <c r="P49" s="4"/>
      <c r="Q49" s="4"/>
    </row>
    <row r="50" spans="1:17" ht="34.5" customHeight="1" x14ac:dyDescent="0.2">
      <c r="A50" s="267" t="s">
        <v>3406</v>
      </c>
      <c r="B50" s="380" t="s">
        <v>3407</v>
      </c>
      <c r="C50" s="381"/>
      <c r="D50" s="4"/>
      <c r="E50" s="4"/>
      <c r="F50" s="4"/>
      <c r="G50" s="4"/>
      <c r="H50" s="4"/>
      <c r="I50" s="4"/>
      <c r="J50" s="4"/>
      <c r="K50" s="4"/>
      <c r="L50" s="4"/>
      <c r="M50" s="4"/>
      <c r="N50" s="4"/>
      <c r="O50" s="4"/>
      <c r="P50" s="4"/>
      <c r="Q50" s="4"/>
    </row>
    <row r="51" spans="1:17" ht="31.5" customHeight="1" x14ac:dyDescent="0.2">
      <c r="A51" s="303" t="s">
        <v>3408</v>
      </c>
      <c r="B51" s="378" t="s">
        <v>3409</v>
      </c>
      <c r="C51" s="379"/>
      <c r="D51" s="4"/>
      <c r="E51" s="4"/>
      <c r="F51" s="4"/>
      <c r="G51" s="4"/>
      <c r="H51" s="4"/>
      <c r="I51" s="4"/>
      <c r="J51" s="4"/>
      <c r="K51" s="4"/>
      <c r="L51" s="4"/>
      <c r="M51" s="4"/>
      <c r="N51" s="4"/>
      <c r="O51" s="4"/>
      <c r="P51" s="4"/>
      <c r="Q51" s="4"/>
    </row>
    <row r="52" spans="1:17" ht="31.5" customHeight="1" x14ac:dyDescent="0.2">
      <c r="A52" s="303" t="s">
        <v>3410</v>
      </c>
      <c r="B52" s="378" t="s">
        <v>3411</v>
      </c>
      <c r="C52" s="379"/>
      <c r="D52" s="4"/>
      <c r="E52" s="4"/>
      <c r="F52" s="4"/>
      <c r="G52" s="4"/>
      <c r="H52" s="4"/>
      <c r="I52" s="4"/>
      <c r="J52" s="4"/>
      <c r="K52" s="4"/>
      <c r="L52" s="4"/>
      <c r="M52" s="4"/>
      <c r="N52" s="4"/>
      <c r="O52" s="4"/>
      <c r="P52" s="4"/>
      <c r="Q52" s="4"/>
    </row>
    <row r="53" spans="1:17" ht="31.5" customHeight="1" x14ac:dyDescent="0.2">
      <c r="A53" s="303" t="s">
        <v>3412</v>
      </c>
      <c r="B53" s="376" t="s">
        <v>3413</v>
      </c>
      <c r="C53" s="377"/>
      <c r="D53" s="4"/>
      <c r="E53" s="4"/>
      <c r="F53" s="4"/>
      <c r="G53" s="4"/>
      <c r="H53" s="4"/>
      <c r="I53" s="4"/>
      <c r="J53" s="4"/>
      <c r="K53" s="4"/>
      <c r="L53" s="4"/>
      <c r="M53" s="4"/>
      <c r="N53" s="4"/>
      <c r="O53" s="4"/>
      <c r="P53" s="4"/>
      <c r="Q53" s="4"/>
    </row>
    <row r="54" spans="1:17" ht="31.5" customHeight="1" x14ac:dyDescent="0.2">
      <c r="A54" s="303" t="s">
        <v>3414</v>
      </c>
      <c r="B54" s="376" t="s">
        <v>3415</v>
      </c>
      <c r="C54" s="377"/>
      <c r="D54" s="4"/>
      <c r="E54" s="4"/>
      <c r="F54" s="4"/>
      <c r="G54" s="4"/>
      <c r="H54" s="4"/>
      <c r="I54" s="4"/>
      <c r="J54" s="4"/>
      <c r="K54" s="4"/>
      <c r="L54" s="4"/>
      <c r="M54" s="4"/>
      <c r="N54" s="4"/>
      <c r="O54" s="4"/>
      <c r="P54" s="4"/>
      <c r="Q54" s="4"/>
    </row>
    <row r="55" spans="1:17" ht="54.6" customHeight="1" x14ac:dyDescent="0.2">
      <c r="A55" s="303" t="s">
        <v>3416</v>
      </c>
      <c r="B55" s="376" t="s">
        <v>3417</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X1000"/>
  <sheetViews>
    <sheetView showGridLines="0" tabSelected="1" topLeftCell="A3"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30015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41"/>
      <c r="F8" s="332" t="s">
        <v>31</v>
      </c>
      <c r="G8" s="333"/>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v>22</v>
      </c>
      <c r="E10" s="341"/>
      <c r="F10" s="332" t="s">
        <v>35</v>
      </c>
      <c r="G10" s="333"/>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6" t="s">
        <v>39</v>
      </c>
      <c r="C15" s="327"/>
      <c r="D15" s="327"/>
      <c r="E15" s="327"/>
      <c r="F15" s="328"/>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0">
        <f>'PR-RAS'!D6</f>
        <v>1144412.53</v>
      </c>
      <c r="I16" s="170">
        <f>'PR-RAS'!E6</f>
        <v>1446003.11</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0">
        <f>'PR-RAS'!D151</f>
        <v>991944.69999999984</v>
      </c>
      <c r="I17" s="170">
        <f>'PR-RAS'!E151</f>
        <v>816863.96</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0">
        <f>'PR-RAS'!D645</f>
        <v>477028.97000000032</v>
      </c>
      <c r="I18" s="170">
        <f>'PR-RAS'!E645</f>
        <v>2299766.1800000006</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7" t="str">
        <f>OBVEZE!C5</f>
        <v>V001</v>
      </c>
      <c r="H33" s="180" t="s">
        <v>44</v>
      </c>
      <c r="I33" s="181">
        <f>OBVEZE!D5</f>
        <v>306672.08</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58" t="str">
        <f>OBVEZE!C42</f>
        <v>V006</v>
      </c>
      <c r="H34" s="174" t="s">
        <v>44</v>
      </c>
      <c r="I34" s="175">
        <f>OBVEZE!D42</f>
        <v>121078.68999999994</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58" t="str">
        <f>OBVEZE!C43</f>
        <v>V007</v>
      </c>
      <c r="H35" s="174" t="s">
        <v>44</v>
      </c>
      <c r="I35" s="175">
        <f>OBVEZE!D43</f>
        <v>89797.200000000012</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59" t="str">
        <f>OBVEZE!C101</f>
        <v>V009</v>
      </c>
      <c r="H36" s="178" t="s">
        <v>44</v>
      </c>
      <c r="I36" s="179">
        <f>OBVEZE!D101</f>
        <v>31281.49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3" t="s">
        <v>45</v>
      </c>
      <c r="I39" s="313"/>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1025"/>
  <sheetViews>
    <sheetView showGridLines="0" topLeftCell="A644" zoomScaleNormal="100" workbookViewId="0">
      <selection activeCell="D659" sqref="D65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1" t="s">
        <v>48</v>
      </c>
      <c r="B2" s="352"/>
      <c r="C2" s="352"/>
      <c r="D2" s="352"/>
      <c r="E2" s="352"/>
      <c r="F2" s="352"/>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3" t="s">
        <v>54</v>
      </c>
      <c r="B5" s="354"/>
      <c r="C5" s="214"/>
      <c r="D5" s="72"/>
      <c r="E5" s="72"/>
      <c r="F5" s="59"/>
    </row>
    <row r="6" spans="1:25" ht="12.75" customHeight="1" x14ac:dyDescent="0.2">
      <c r="A6" s="53">
        <v>6</v>
      </c>
      <c r="B6" s="85" t="s">
        <v>55</v>
      </c>
      <c r="C6" s="50" t="s">
        <v>56</v>
      </c>
      <c r="D6" s="51">
        <f>D7+D44+D50+D82+D106+D124+D133+D139</f>
        <v>1144412.53</v>
      </c>
      <c r="E6" s="51">
        <f>E7+E44+E50+E82+E106+E124+E133+E139</f>
        <v>1446003.11</v>
      </c>
      <c r="F6" s="52">
        <f t="shared" ref="F6:F131" si="0">IF(D6&lt;&gt;0,IF(E6/D6&gt;=100,"&gt;&gt;100",E6/D6*100),"-")</f>
        <v>126.35330985060082</v>
      </c>
    </row>
    <row r="7" spans="1:25" ht="12.75" customHeight="1" x14ac:dyDescent="0.2">
      <c r="A7" s="53">
        <v>61</v>
      </c>
      <c r="B7" s="294" t="s">
        <v>57</v>
      </c>
      <c r="C7" s="50" t="s">
        <v>58</v>
      </c>
      <c r="D7" s="51">
        <f t="shared" ref="D7:E7" si="1">D8+D17+D23+D29+D37+D40</f>
        <v>970762.33</v>
      </c>
      <c r="E7" s="51">
        <f t="shared" si="1"/>
        <v>924924.53</v>
      </c>
      <c r="F7" s="52">
        <f t="shared" si="0"/>
        <v>95.278164532816191</v>
      </c>
    </row>
    <row r="8" spans="1:25" ht="12.75" customHeight="1" x14ac:dyDescent="0.2">
      <c r="A8" s="53">
        <v>611</v>
      </c>
      <c r="B8" s="85" t="s">
        <v>59</v>
      </c>
      <c r="C8" s="50" t="s">
        <v>60</v>
      </c>
      <c r="D8" s="51">
        <f t="shared" ref="D8:E8" si="2">SUM(D9:D14)-D15-D16</f>
        <v>941440.52</v>
      </c>
      <c r="E8" s="51">
        <f t="shared" si="2"/>
        <v>919210.2</v>
      </c>
      <c r="F8" s="52">
        <f t="shared" si="0"/>
        <v>97.638690971151306</v>
      </c>
    </row>
    <row r="9" spans="1:25" ht="12.75" customHeight="1" x14ac:dyDescent="0.2">
      <c r="A9" s="53">
        <v>6111</v>
      </c>
      <c r="B9" s="85" t="s">
        <v>61</v>
      </c>
      <c r="C9" s="50" t="s">
        <v>62</v>
      </c>
      <c r="D9" s="242">
        <v>941440.52</v>
      </c>
      <c r="E9" s="242">
        <v>919210.2</v>
      </c>
      <c r="F9" s="52">
        <f t="shared" si="0"/>
        <v>97.638690971151306</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28014.07</v>
      </c>
      <c r="E23" s="51">
        <f t="shared" si="4"/>
        <v>4055.52</v>
      </c>
      <c r="F23" s="52">
        <f t="shared" si="0"/>
        <v>14.476725445463654</v>
      </c>
    </row>
    <row r="24" spans="1:6" ht="12.75" customHeight="1" x14ac:dyDescent="0.2">
      <c r="A24" s="53">
        <v>6131</v>
      </c>
      <c r="B24" s="85" t="s">
        <v>91</v>
      </c>
      <c r="C24" s="50" t="s">
        <v>92</v>
      </c>
      <c r="D24" s="242"/>
      <c r="E24" s="242">
        <v>76.25</v>
      </c>
      <c r="F24" s="52" t="str">
        <f t="shared" si="0"/>
        <v>-</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28014.07</v>
      </c>
      <c r="E27" s="242">
        <v>3979.27</v>
      </c>
      <c r="F27" s="52">
        <f t="shared" si="0"/>
        <v>14.204540789681758</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1307.74</v>
      </c>
      <c r="E29" s="51">
        <f t="shared" si="5"/>
        <v>1658.81</v>
      </c>
      <c r="F29" s="52">
        <f t="shared" si="0"/>
        <v>126.84555033875236</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1307.74</v>
      </c>
      <c r="E31" s="242">
        <v>1658.81</v>
      </c>
      <c r="F31" s="52">
        <f t="shared" si="0"/>
        <v>126.84555033875236</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0</v>
      </c>
      <c r="E33" s="242">
        <v>0</v>
      </c>
      <c r="F33" s="52" t="str">
        <f t="shared" si="0"/>
        <v>-</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143597.29</v>
      </c>
      <c r="E50" s="51">
        <f>E51+E54+E59+E62+E65+E68+E71+E74+E77</f>
        <v>164371.89000000001</v>
      </c>
      <c r="F50" s="52">
        <f t="shared" si="0"/>
        <v>114.4672646677385</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25231.77</v>
      </c>
      <c r="E59" s="51">
        <f t="shared" si="12"/>
        <v>117470.2</v>
      </c>
      <c r="F59" s="52">
        <f t="shared" si="0"/>
        <v>465.56464330484937</v>
      </c>
    </row>
    <row r="60" spans="1:6" ht="24" x14ac:dyDescent="0.2">
      <c r="A60" s="53">
        <v>6331</v>
      </c>
      <c r="B60" s="86" t="s">
        <v>163</v>
      </c>
      <c r="C60" s="50" t="s">
        <v>164</v>
      </c>
      <c r="D60" s="242">
        <v>2668.89</v>
      </c>
      <c r="E60" s="242">
        <v>107470.2</v>
      </c>
      <c r="F60" s="52">
        <f t="shared" si="0"/>
        <v>4026.7751761968461</v>
      </c>
    </row>
    <row r="61" spans="1:6" ht="24" x14ac:dyDescent="0.2">
      <c r="A61" s="53">
        <v>6332</v>
      </c>
      <c r="B61" s="86" t="s">
        <v>165</v>
      </c>
      <c r="C61" s="50" t="s">
        <v>166</v>
      </c>
      <c r="D61" s="242">
        <v>22562.880000000001</v>
      </c>
      <c r="E61" s="242">
        <v>10000</v>
      </c>
      <c r="F61" s="52">
        <f t="shared" si="0"/>
        <v>44.320583187961823</v>
      </c>
    </row>
    <row r="62" spans="1:6" ht="12.75" customHeight="1" x14ac:dyDescent="0.2">
      <c r="A62" s="53">
        <v>634</v>
      </c>
      <c r="B62" s="85" t="s">
        <v>167</v>
      </c>
      <c r="C62" s="50" t="s">
        <v>168</v>
      </c>
      <c r="D62" s="51">
        <f t="shared" ref="D62:E62" si="13">SUM(D63:D64)</f>
        <v>0</v>
      </c>
      <c r="E62" s="51">
        <f t="shared" si="13"/>
        <v>21248.799999999999</v>
      </c>
      <c r="F62" s="52" t="str">
        <f t="shared" si="0"/>
        <v>-</v>
      </c>
    </row>
    <row r="63" spans="1:6" ht="12.75" customHeight="1" x14ac:dyDescent="0.2">
      <c r="A63" s="53">
        <v>6341</v>
      </c>
      <c r="B63" s="85" t="s">
        <v>169</v>
      </c>
      <c r="C63" s="50" t="s">
        <v>170</v>
      </c>
      <c r="D63" s="242"/>
      <c r="E63" s="242">
        <v>21248.799999999999</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118365.52</v>
      </c>
      <c r="E74" s="51">
        <f t="shared" si="17"/>
        <v>25652.89</v>
      </c>
      <c r="F74" s="52">
        <f t="shared" si="0"/>
        <v>21.6726036433583</v>
      </c>
    </row>
    <row r="75" spans="1:6" ht="12.75" customHeight="1" x14ac:dyDescent="0.2">
      <c r="A75" s="53" t="s">
        <v>193</v>
      </c>
      <c r="B75" s="85" t="s">
        <v>194</v>
      </c>
      <c r="C75" s="50" t="s">
        <v>193</v>
      </c>
      <c r="D75" s="242">
        <v>118365.52</v>
      </c>
      <c r="E75" s="242"/>
      <c r="F75" s="52">
        <f t="shared" si="0"/>
        <v>0</v>
      </c>
    </row>
    <row r="76" spans="1:6" ht="12.75" customHeight="1" x14ac:dyDescent="0.2">
      <c r="A76" s="53" t="s">
        <v>195</v>
      </c>
      <c r="B76" s="85" t="s">
        <v>196</v>
      </c>
      <c r="C76" s="50" t="s">
        <v>195</v>
      </c>
      <c r="D76" s="242"/>
      <c r="E76" s="242">
        <v>25652.89</v>
      </c>
      <c r="F76" s="52" t="str">
        <f t="shared" si="0"/>
        <v>-</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12335.56</v>
      </c>
      <c r="E82" s="51">
        <f t="shared" si="19"/>
        <v>316664.37</v>
      </c>
      <c r="F82" s="52">
        <f t="shared" si="0"/>
        <v>2567.0854829452414</v>
      </c>
    </row>
    <row r="83" spans="1:6" ht="12.75" customHeight="1" x14ac:dyDescent="0.2">
      <c r="A83" s="53">
        <v>641</v>
      </c>
      <c r="B83" s="85" t="s">
        <v>209</v>
      </c>
      <c r="C83" s="50" t="s">
        <v>210</v>
      </c>
      <c r="D83" s="51">
        <f t="shared" ref="D83:E83" si="20">SUM(D84:D90)</f>
        <v>5.65</v>
      </c>
      <c r="E83" s="51">
        <f t="shared" si="20"/>
        <v>108.92</v>
      </c>
      <c r="F83" s="52">
        <f t="shared" si="0"/>
        <v>1927.787610619469</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5.65</v>
      </c>
      <c r="E85" s="242">
        <v>108.92</v>
      </c>
      <c r="F85" s="52">
        <f t="shared" si="0"/>
        <v>1927.787610619469</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12329.91</v>
      </c>
      <c r="E91" s="51">
        <f t="shared" si="21"/>
        <v>316555.45</v>
      </c>
      <c r="F91" s="52">
        <f t="shared" si="0"/>
        <v>2567.3784317971504</v>
      </c>
    </row>
    <row r="92" spans="1:6" ht="12.75" customHeight="1" x14ac:dyDescent="0.2">
      <c r="A92" s="53">
        <v>6421</v>
      </c>
      <c r="B92" s="85" t="s">
        <v>227</v>
      </c>
      <c r="C92" s="50" t="s">
        <v>228</v>
      </c>
      <c r="D92" s="242">
        <v>0</v>
      </c>
      <c r="E92" s="242">
        <v>0</v>
      </c>
      <c r="F92" s="52" t="str">
        <f t="shared" si="0"/>
        <v>-</v>
      </c>
    </row>
    <row r="93" spans="1:6" ht="12.75" customHeight="1" x14ac:dyDescent="0.2">
      <c r="A93" s="53">
        <v>6422</v>
      </c>
      <c r="B93" s="85" t="s">
        <v>229</v>
      </c>
      <c r="C93" s="50" t="s">
        <v>230</v>
      </c>
      <c r="D93" s="242">
        <v>12309.21</v>
      </c>
      <c r="E93" s="242">
        <v>14869.24</v>
      </c>
      <c r="F93" s="52">
        <f t="shared" si="0"/>
        <v>120.79767913619153</v>
      </c>
    </row>
    <row r="94" spans="1:6" ht="12.75" customHeight="1" x14ac:dyDescent="0.2">
      <c r="A94" s="53">
        <v>6423</v>
      </c>
      <c r="B94" s="85" t="s">
        <v>231</v>
      </c>
      <c r="C94" s="50" t="s">
        <v>232</v>
      </c>
      <c r="D94" s="242">
        <v>20.7</v>
      </c>
      <c r="E94" s="242">
        <v>301686.21000000002</v>
      </c>
      <c r="F94" s="52" t="str">
        <f t="shared" si="0"/>
        <v>&gt;&gt;100</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0</v>
      </c>
      <c r="E97" s="242">
        <v>0</v>
      </c>
      <c r="F97" s="52" t="str">
        <f t="shared" si="0"/>
        <v>-</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17498.349999999999</v>
      </c>
      <c r="E106" s="51">
        <f t="shared" si="23"/>
        <v>38475.32</v>
      </c>
      <c r="F106" s="52">
        <f t="shared" si="0"/>
        <v>219.8797029434204</v>
      </c>
    </row>
    <row r="107" spans="1:6" ht="12.75" customHeight="1" x14ac:dyDescent="0.2">
      <c r="A107" s="53">
        <v>651</v>
      </c>
      <c r="B107" s="85" t="s">
        <v>257</v>
      </c>
      <c r="C107" s="50" t="s">
        <v>258</v>
      </c>
      <c r="D107" s="51">
        <f t="shared" ref="D107:E107" si="24">SUM(D108:D111)</f>
        <v>94.84</v>
      </c>
      <c r="E107" s="51">
        <f t="shared" si="24"/>
        <v>6.32</v>
      </c>
      <c r="F107" s="52">
        <f t="shared" si="0"/>
        <v>6.6638549135385912</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94.84</v>
      </c>
      <c r="E110" s="242">
        <v>6.32</v>
      </c>
      <c r="F110" s="52">
        <f t="shared" si="0"/>
        <v>6.6638549135385912</v>
      </c>
    </row>
    <row r="111" spans="1:6" ht="12.75" customHeight="1" x14ac:dyDescent="0.2">
      <c r="A111" s="53">
        <v>6514</v>
      </c>
      <c r="B111" s="85" t="s">
        <v>265</v>
      </c>
      <c r="C111" s="50" t="s">
        <v>266</v>
      </c>
      <c r="D111" s="242">
        <v>0</v>
      </c>
      <c r="E111" s="242">
        <v>0</v>
      </c>
      <c r="F111" s="52" t="str">
        <f t="shared" si="0"/>
        <v>-</v>
      </c>
    </row>
    <row r="112" spans="1:6" ht="12.75" customHeight="1" x14ac:dyDescent="0.2">
      <c r="A112" s="53">
        <v>652</v>
      </c>
      <c r="B112" s="85" t="s">
        <v>267</v>
      </c>
      <c r="C112" s="50" t="s">
        <v>268</v>
      </c>
      <c r="D112" s="51">
        <f t="shared" ref="D112:E112" si="25">SUM(D113:D119)</f>
        <v>6233.96</v>
      </c>
      <c r="E112" s="51">
        <f t="shared" si="25"/>
        <v>129.25</v>
      </c>
      <c r="F112" s="52">
        <f t="shared" si="0"/>
        <v>2.0733209709398199</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161.6</v>
      </c>
      <c r="E114" s="242">
        <v>128.06</v>
      </c>
      <c r="F114" s="52">
        <f t="shared" si="0"/>
        <v>79.245049504950501</v>
      </c>
    </row>
    <row r="115" spans="1:6" ht="12.75" customHeight="1" x14ac:dyDescent="0.2">
      <c r="A115" s="53">
        <v>6524</v>
      </c>
      <c r="B115" s="85" t="s">
        <v>273</v>
      </c>
      <c r="C115" s="50" t="s">
        <v>274</v>
      </c>
      <c r="D115" s="242"/>
      <c r="E115" s="242">
        <v>1.19</v>
      </c>
      <c r="F115" s="52" t="str">
        <f t="shared" si="0"/>
        <v>-</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6072.36</v>
      </c>
      <c r="E117" s="242"/>
      <c r="F117" s="52">
        <f t="shared" si="0"/>
        <v>0</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11169.55</v>
      </c>
      <c r="E120" s="51">
        <f t="shared" si="26"/>
        <v>38339.75</v>
      </c>
      <c r="F120" s="52">
        <f t="shared" si="0"/>
        <v>343.25241392894077</v>
      </c>
    </row>
    <row r="121" spans="1:6" ht="12.75" customHeight="1" x14ac:dyDescent="0.2">
      <c r="A121" s="53">
        <v>6531</v>
      </c>
      <c r="B121" s="85" t="s">
        <v>285</v>
      </c>
      <c r="C121" s="50" t="s">
        <v>286</v>
      </c>
      <c r="D121" s="242">
        <v>0</v>
      </c>
      <c r="E121" s="242">
        <v>0</v>
      </c>
      <c r="F121" s="52" t="str">
        <f t="shared" si="0"/>
        <v>-</v>
      </c>
    </row>
    <row r="122" spans="1:6" ht="12.75" customHeight="1" x14ac:dyDescent="0.2">
      <c r="A122" s="53">
        <v>6532</v>
      </c>
      <c r="B122" s="85" t="s">
        <v>287</v>
      </c>
      <c r="C122" s="50" t="s">
        <v>288</v>
      </c>
      <c r="D122" s="242">
        <v>11169.55</v>
      </c>
      <c r="E122" s="242">
        <v>38339.75</v>
      </c>
      <c r="F122" s="52">
        <f t="shared" si="0"/>
        <v>343.25241392894077</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0</v>
      </c>
      <c r="E124" s="51">
        <f t="shared" si="27"/>
        <v>0</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219</v>
      </c>
      <c r="E139" s="51">
        <f t="shared" si="33"/>
        <v>1567</v>
      </c>
      <c r="F139" s="52">
        <f t="shared" si="31"/>
        <v>715.52511415525123</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v>219</v>
      </c>
      <c r="E150" s="242">
        <v>1567</v>
      </c>
      <c r="F150" s="52">
        <f t="shared" si="31"/>
        <v>715.52511415525123</v>
      </c>
    </row>
    <row r="151" spans="1:6" ht="12.75" customHeight="1" x14ac:dyDescent="0.2">
      <c r="A151" s="53">
        <v>3</v>
      </c>
      <c r="B151" s="85" t="s">
        <v>345</v>
      </c>
      <c r="C151" s="50" t="s">
        <v>53</v>
      </c>
      <c r="D151" s="51">
        <f t="shared" ref="D151:E151" si="35">D152+D163+D196+D215+D224+D252+D263</f>
        <v>991944.69999999984</v>
      </c>
      <c r="E151" s="51">
        <f t="shared" si="35"/>
        <v>816863.96</v>
      </c>
      <c r="F151" s="52">
        <f t="shared" si="31"/>
        <v>82.349747924455869</v>
      </c>
    </row>
    <row r="152" spans="1:6" ht="12.75" customHeight="1" x14ac:dyDescent="0.2">
      <c r="A152" s="53">
        <v>31</v>
      </c>
      <c r="B152" s="85" t="s">
        <v>346</v>
      </c>
      <c r="C152" s="50" t="s">
        <v>347</v>
      </c>
      <c r="D152" s="51">
        <f t="shared" ref="D152:E152" si="36">D153+D158+D159</f>
        <v>225797.81</v>
      </c>
      <c r="E152" s="51">
        <f t="shared" si="36"/>
        <v>106482.61</v>
      </c>
      <c r="F152" s="52">
        <f t="shared" si="31"/>
        <v>47.158389180125354</v>
      </c>
    </row>
    <row r="153" spans="1:6" ht="12.75" customHeight="1" x14ac:dyDescent="0.2">
      <c r="A153" s="53">
        <v>311</v>
      </c>
      <c r="B153" s="85" t="s">
        <v>348</v>
      </c>
      <c r="C153" s="50" t="s">
        <v>349</v>
      </c>
      <c r="D153" s="51">
        <f t="shared" ref="D153:E153" si="37">SUM(D154:D157)</f>
        <v>193828.23</v>
      </c>
      <c r="E153" s="51">
        <f t="shared" si="37"/>
        <v>91439.61</v>
      </c>
      <c r="F153" s="52">
        <f t="shared" si="31"/>
        <v>47.175589438132924</v>
      </c>
    </row>
    <row r="154" spans="1:6" ht="12.75" customHeight="1" x14ac:dyDescent="0.2">
      <c r="A154" s="53">
        <v>3111</v>
      </c>
      <c r="B154" s="85" t="s">
        <v>350</v>
      </c>
      <c r="C154" s="50" t="s">
        <v>351</v>
      </c>
      <c r="D154" s="242">
        <v>193268.26</v>
      </c>
      <c r="E154" s="242">
        <v>91367.55</v>
      </c>
      <c r="F154" s="52">
        <f t="shared" si="31"/>
        <v>47.274989695669632</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559.97</v>
      </c>
      <c r="E156" s="242">
        <v>72.06</v>
      </c>
      <c r="F156" s="52">
        <f t="shared" si="31"/>
        <v>12.868546529278355</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0</v>
      </c>
      <c r="E158" s="242"/>
      <c r="F158" s="52" t="str">
        <f t="shared" si="31"/>
        <v>-</v>
      </c>
    </row>
    <row r="159" spans="1:6" ht="12.75" customHeight="1" x14ac:dyDescent="0.2">
      <c r="A159" s="53">
        <v>313</v>
      </c>
      <c r="B159" s="85" t="s">
        <v>360</v>
      </c>
      <c r="C159" s="50" t="s">
        <v>361</v>
      </c>
      <c r="D159" s="51">
        <f t="shared" ref="D159:E159" si="38">SUM(D160:D162)</f>
        <v>31969.58</v>
      </c>
      <c r="E159" s="51">
        <f t="shared" si="38"/>
        <v>15043</v>
      </c>
      <c r="F159" s="52">
        <f t="shared" si="31"/>
        <v>47.054105809334992</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31969.58</v>
      </c>
      <c r="E161" s="242">
        <v>15043</v>
      </c>
      <c r="F161" s="52">
        <f t="shared" si="31"/>
        <v>47.054105809334992</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221424.81000000003</v>
      </c>
      <c r="E163" s="51">
        <f t="shared" si="39"/>
        <v>264216.21999999997</v>
      </c>
      <c r="F163" s="52">
        <f t="shared" si="31"/>
        <v>119.32548118704491</v>
      </c>
    </row>
    <row r="164" spans="1:6" ht="12.75" customHeight="1" x14ac:dyDescent="0.2">
      <c r="A164" s="53">
        <v>321</v>
      </c>
      <c r="B164" s="85" t="s">
        <v>369</v>
      </c>
      <c r="C164" s="50" t="s">
        <v>370</v>
      </c>
      <c r="D164" s="51">
        <f t="shared" ref="D164:E164" si="40">SUM(D165:D168)</f>
        <v>3905.72</v>
      </c>
      <c r="E164" s="51">
        <f t="shared" si="40"/>
        <v>7417.07</v>
      </c>
      <c r="F164" s="52">
        <f t="shared" si="31"/>
        <v>189.90275800620628</v>
      </c>
    </row>
    <row r="165" spans="1:6" ht="12.75" customHeight="1" x14ac:dyDescent="0.2">
      <c r="A165" s="53">
        <v>3211</v>
      </c>
      <c r="B165" s="85" t="s">
        <v>371</v>
      </c>
      <c r="C165" s="50" t="s">
        <v>372</v>
      </c>
      <c r="D165" s="242">
        <v>829.85</v>
      </c>
      <c r="E165" s="242">
        <v>3630.62</v>
      </c>
      <c r="F165" s="52">
        <f t="shared" si="31"/>
        <v>437.50316322226911</v>
      </c>
    </row>
    <row r="166" spans="1:6" ht="12.75" customHeight="1" x14ac:dyDescent="0.2">
      <c r="A166" s="53">
        <v>3212</v>
      </c>
      <c r="B166" s="85" t="s">
        <v>373</v>
      </c>
      <c r="C166" s="50" t="s">
        <v>374</v>
      </c>
      <c r="D166" s="242">
        <v>3075.87</v>
      </c>
      <c r="E166" s="242">
        <v>3786.45</v>
      </c>
      <c r="F166" s="52">
        <f t="shared" si="31"/>
        <v>123.10175657618821</v>
      </c>
    </row>
    <row r="167" spans="1:6" ht="12.75" customHeight="1" x14ac:dyDescent="0.2">
      <c r="A167" s="53">
        <v>3213</v>
      </c>
      <c r="B167" s="85" t="s">
        <v>375</v>
      </c>
      <c r="C167" s="50" t="s">
        <v>376</v>
      </c>
      <c r="D167" s="242">
        <v>0</v>
      </c>
      <c r="E167" s="242">
        <v>0</v>
      </c>
      <c r="F167" s="52" t="str">
        <f t="shared" si="31"/>
        <v>-</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72087.19</v>
      </c>
      <c r="E169" s="51">
        <f t="shared" si="41"/>
        <v>42714.09</v>
      </c>
      <c r="F169" s="52">
        <f t="shared" si="31"/>
        <v>59.253370813871364</v>
      </c>
    </row>
    <row r="170" spans="1:6" ht="12.75" customHeight="1" x14ac:dyDescent="0.2">
      <c r="A170" s="53">
        <v>3221</v>
      </c>
      <c r="B170" s="85" t="s">
        <v>381</v>
      </c>
      <c r="C170" s="50" t="s">
        <v>382</v>
      </c>
      <c r="D170" s="242">
        <v>9053.5</v>
      </c>
      <c r="E170" s="242">
        <v>3761.42</v>
      </c>
      <c r="F170" s="52">
        <f t="shared" si="31"/>
        <v>41.54658419395814</v>
      </c>
    </row>
    <row r="171" spans="1:6" ht="12.75" customHeight="1" x14ac:dyDescent="0.2">
      <c r="A171" s="53">
        <v>3222</v>
      </c>
      <c r="B171" s="85" t="s">
        <v>383</v>
      </c>
      <c r="C171" s="50" t="s">
        <v>384</v>
      </c>
      <c r="D171" s="242">
        <v>928.47</v>
      </c>
      <c r="E171" s="242">
        <v>618.46</v>
      </c>
      <c r="F171" s="52">
        <f t="shared" si="31"/>
        <v>66.610660549075362</v>
      </c>
    </row>
    <row r="172" spans="1:6" ht="12.75" customHeight="1" x14ac:dyDescent="0.2">
      <c r="A172" s="53">
        <v>3223</v>
      </c>
      <c r="B172" s="85" t="s">
        <v>385</v>
      </c>
      <c r="C172" s="50" t="s">
        <v>386</v>
      </c>
      <c r="D172" s="242">
        <v>59686.19</v>
      </c>
      <c r="E172" s="242">
        <v>37667.269999999997</v>
      </c>
      <c r="F172" s="52">
        <f t="shared" si="31"/>
        <v>63.108853153468161</v>
      </c>
    </row>
    <row r="173" spans="1:6" ht="12.75" customHeight="1" x14ac:dyDescent="0.2">
      <c r="A173" s="53">
        <v>3224</v>
      </c>
      <c r="B173" s="85" t="s">
        <v>387</v>
      </c>
      <c r="C173" s="50" t="s">
        <v>388</v>
      </c>
      <c r="D173" s="242">
        <v>1915.6</v>
      </c>
      <c r="E173" s="242">
        <v>666.94</v>
      </c>
      <c r="F173" s="52">
        <f t="shared" si="31"/>
        <v>34.816245562747966</v>
      </c>
    </row>
    <row r="174" spans="1:6" ht="12.75" customHeight="1" x14ac:dyDescent="0.2">
      <c r="A174" s="53">
        <v>3225</v>
      </c>
      <c r="B174" s="85" t="s">
        <v>389</v>
      </c>
      <c r="C174" s="50" t="s">
        <v>390</v>
      </c>
      <c r="D174" s="242">
        <v>503.43</v>
      </c>
      <c r="E174" s="242"/>
      <c r="F174" s="52">
        <f t="shared" si="31"/>
        <v>0</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98996.05</v>
      </c>
      <c r="E177" s="51">
        <f t="shared" si="42"/>
        <v>176450.58999999997</v>
      </c>
      <c r="F177" s="52">
        <f t="shared" si="31"/>
        <v>178.24003078910721</v>
      </c>
    </row>
    <row r="178" spans="1:6" ht="12.75" customHeight="1" x14ac:dyDescent="0.2">
      <c r="A178" s="53">
        <v>3231</v>
      </c>
      <c r="B178" s="85" t="s">
        <v>397</v>
      </c>
      <c r="C178" s="50" t="s">
        <v>398</v>
      </c>
      <c r="D178" s="242">
        <v>3874.85</v>
      </c>
      <c r="E178" s="242">
        <v>2468.08</v>
      </c>
      <c r="F178" s="52">
        <f t="shared" si="31"/>
        <v>63.694852703975634</v>
      </c>
    </row>
    <row r="179" spans="1:6" ht="12.75" customHeight="1" x14ac:dyDescent="0.2">
      <c r="A179" s="53">
        <v>3232</v>
      </c>
      <c r="B179" s="85" t="s">
        <v>399</v>
      </c>
      <c r="C179" s="50" t="s">
        <v>400</v>
      </c>
      <c r="D179" s="242">
        <v>31889.7</v>
      </c>
      <c r="E179" s="242">
        <v>112506.65</v>
      </c>
      <c r="F179" s="52">
        <f t="shared" si="31"/>
        <v>352.79933646287043</v>
      </c>
    </row>
    <row r="180" spans="1:6" ht="12.75" customHeight="1" x14ac:dyDescent="0.2">
      <c r="A180" s="53">
        <v>3233</v>
      </c>
      <c r="B180" s="85" t="s">
        <v>401</v>
      </c>
      <c r="C180" s="50" t="s">
        <v>402</v>
      </c>
      <c r="D180" s="242">
        <v>4181.8900000000003</v>
      </c>
      <c r="E180" s="242">
        <v>2757.3</v>
      </c>
      <c r="F180" s="52">
        <f t="shared" si="31"/>
        <v>65.934302432632137</v>
      </c>
    </row>
    <row r="181" spans="1:6" ht="12.75" customHeight="1" x14ac:dyDescent="0.2">
      <c r="A181" s="53">
        <v>3234</v>
      </c>
      <c r="B181" s="85" t="s">
        <v>403</v>
      </c>
      <c r="C181" s="50" t="s">
        <v>404</v>
      </c>
      <c r="D181" s="242">
        <v>17820.47</v>
      </c>
      <c r="E181" s="242">
        <v>15282.89</v>
      </c>
      <c r="F181" s="52">
        <f t="shared" si="31"/>
        <v>85.760308229805389</v>
      </c>
    </row>
    <row r="182" spans="1:6" ht="12.75" customHeight="1" x14ac:dyDescent="0.2">
      <c r="A182" s="53">
        <v>3235</v>
      </c>
      <c r="B182" s="85" t="s">
        <v>405</v>
      </c>
      <c r="C182" s="50" t="s">
        <v>406</v>
      </c>
      <c r="D182" s="242">
        <v>0</v>
      </c>
      <c r="E182" s="242">
        <v>0</v>
      </c>
      <c r="F182" s="52" t="str">
        <f t="shared" si="31"/>
        <v>-</v>
      </c>
    </row>
    <row r="183" spans="1:6" ht="12.75" customHeight="1" x14ac:dyDescent="0.2">
      <c r="A183" s="53">
        <v>3236</v>
      </c>
      <c r="B183" s="85" t="s">
        <v>407</v>
      </c>
      <c r="C183" s="50" t="s">
        <v>408</v>
      </c>
      <c r="D183" s="242">
        <v>0</v>
      </c>
      <c r="E183" s="242">
        <v>0</v>
      </c>
      <c r="F183" s="52" t="str">
        <f t="shared" si="31"/>
        <v>-</v>
      </c>
    </row>
    <row r="184" spans="1:6" ht="12.75" customHeight="1" x14ac:dyDescent="0.2">
      <c r="A184" s="53">
        <v>3237</v>
      </c>
      <c r="B184" s="85" t="s">
        <v>409</v>
      </c>
      <c r="C184" s="50" t="s">
        <v>410</v>
      </c>
      <c r="D184" s="242">
        <v>33901.129999999997</v>
      </c>
      <c r="E184" s="242">
        <v>27613.599999999999</v>
      </c>
      <c r="F184" s="52">
        <f t="shared" si="31"/>
        <v>81.453332086570569</v>
      </c>
    </row>
    <row r="185" spans="1:6" ht="12.75" customHeight="1" x14ac:dyDescent="0.2">
      <c r="A185" s="53">
        <v>3238</v>
      </c>
      <c r="B185" s="85" t="s">
        <v>411</v>
      </c>
      <c r="C185" s="50" t="s">
        <v>412</v>
      </c>
      <c r="D185" s="242">
        <v>5863.01</v>
      </c>
      <c r="E185" s="242">
        <v>7352.49</v>
      </c>
      <c r="F185" s="52">
        <f t="shared" si="31"/>
        <v>125.404698269319</v>
      </c>
    </row>
    <row r="186" spans="1:6" ht="12.75" customHeight="1" x14ac:dyDescent="0.2">
      <c r="A186" s="53">
        <v>3239</v>
      </c>
      <c r="B186" s="85" t="s">
        <v>413</v>
      </c>
      <c r="C186" s="50" t="s">
        <v>414</v>
      </c>
      <c r="D186" s="242">
        <v>1465</v>
      </c>
      <c r="E186" s="242">
        <v>8469.58</v>
      </c>
      <c r="F186" s="52">
        <f t="shared" si="31"/>
        <v>578.12832764505117</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46435.850000000006</v>
      </c>
      <c r="E188" s="51">
        <f t="shared" si="43"/>
        <v>37634.47</v>
      </c>
      <c r="F188" s="52">
        <f t="shared" si="31"/>
        <v>81.046152918488616</v>
      </c>
    </row>
    <row r="189" spans="1:6" ht="12.75" customHeight="1" x14ac:dyDescent="0.2">
      <c r="A189" s="53">
        <v>3291</v>
      </c>
      <c r="B189" s="232" t="s">
        <v>419</v>
      </c>
      <c r="C189" s="50" t="s">
        <v>420</v>
      </c>
      <c r="D189" s="242">
        <v>9351.77</v>
      </c>
      <c r="E189" s="242">
        <v>2898.5</v>
      </c>
      <c r="F189" s="52">
        <f t="shared" si="31"/>
        <v>30.994132661517547</v>
      </c>
    </row>
    <row r="190" spans="1:6" ht="12.75" customHeight="1" x14ac:dyDescent="0.2">
      <c r="A190" s="53">
        <v>3292</v>
      </c>
      <c r="B190" s="85" t="s">
        <v>421</v>
      </c>
      <c r="C190" s="50" t="s">
        <v>422</v>
      </c>
      <c r="D190" s="242">
        <v>4866.8900000000003</v>
      </c>
      <c r="E190" s="242">
        <v>4002.71</v>
      </c>
      <c r="F190" s="52">
        <f t="shared" si="31"/>
        <v>82.243691556620348</v>
      </c>
    </row>
    <row r="191" spans="1:6" ht="12.75" customHeight="1" x14ac:dyDescent="0.2">
      <c r="A191" s="53">
        <v>3293</v>
      </c>
      <c r="B191" s="85" t="s">
        <v>423</v>
      </c>
      <c r="C191" s="50" t="s">
        <v>424</v>
      </c>
      <c r="D191" s="242">
        <v>1588.19</v>
      </c>
      <c r="E191" s="242">
        <v>802.82</v>
      </c>
      <c r="F191" s="52">
        <f t="shared" si="31"/>
        <v>50.549367518999624</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26857.31</v>
      </c>
      <c r="E193" s="242">
        <v>26445.46</v>
      </c>
      <c r="F193" s="52">
        <f t="shared" si="31"/>
        <v>98.466525500878518</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3771.69</v>
      </c>
      <c r="E195" s="242">
        <v>3484.98</v>
      </c>
      <c r="F195" s="52">
        <f t="shared" si="31"/>
        <v>92.398367840411069</v>
      </c>
    </row>
    <row r="196" spans="1:6" ht="12.75" customHeight="1" x14ac:dyDescent="0.2">
      <c r="A196" s="53">
        <v>34</v>
      </c>
      <c r="B196" s="232" t="s">
        <v>433</v>
      </c>
      <c r="C196" s="50" t="s">
        <v>434</v>
      </c>
      <c r="D196" s="51">
        <f t="shared" ref="D196:E196" si="44">D197+D202+D210</f>
        <v>5441.67</v>
      </c>
      <c r="E196" s="51">
        <f t="shared" si="44"/>
        <v>1387.74</v>
      </c>
      <c r="F196" s="52">
        <f t="shared" si="31"/>
        <v>25.502097701624688</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0</v>
      </c>
      <c r="E202" s="51">
        <f t="shared" si="46"/>
        <v>0</v>
      </c>
      <c r="F202" s="52" t="str">
        <f t="shared" si="31"/>
        <v>-</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0</v>
      </c>
      <c r="E205" s="242">
        <v>0</v>
      </c>
      <c r="F205" s="52" t="str">
        <f t="shared" si="31"/>
        <v>-</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5441.67</v>
      </c>
      <c r="E210" s="51">
        <f t="shared" si="47"/>
        <v>1387.74</v>
      </c>
      <c r="F210" s="52">
        <f t="shared" si="31"/>
        <v>25.502097701624688</v>
      </c>
    </row>
    <row r="211" spans="1:6" ht="12.75" customHeight="1" x14ac:dyDescent="0.2">
      <c r="A211" s="53">
        <v>3431</v>
      </c>
      <c r="B211" s="232" t="s">
        <v>463</v>
      </c>
      <c r="C211" s="50" t="s">
        <v>464</v>
      </c>
      <c r="D211" s="242">
        <v>849.47</v>
      </c>
      <c r="E211" s="242">
        <v>992.22</v>
      </c>
      <c r="F211" s="52">
        <f t="shared" si="31"/>
        <v>116.80459580679718</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0.18</v>
      </c>
      <c r="E213" s="242">
        <v>35.36</v>
      </c>
      <c r="F213" s="52" t="str">
        <f t="shared" si="31"/>
        <v>&gt;&gt;100</v>
      </c>
    </row>
    <row r="214" spans="1:6" ht="12.75" customHeight="1" x14ac:dyDescent="0.2">
      <c r="A214" s="53">
        <v>3434</v>
      </c>
      <c r="B214" s="85" t="s">
        <v>469</v>
      </c>
      <c r="C214" s="50" t="s">
        <v>470</v>
      </c>
      <c r="D214" s="242">
        <v>4592.0200000000004</v>
      </c>
      <c r="E214" s="242">
        <v>360.16</v>
      </c>
      <c r="F214" s="52">
        <f t="shared" si="31"/>
        <v>7.843171414758646</v>
      </c>
    </row>
    <row r="215" spans="1:6" ht="12.75" customHeight="1" x14ac:dyDescent="0.2">
      <c r="A215" s="53">
        <v>35</v>
      </c>
      <c r="B215" s="85" t="s">
        <v>471</v>
      </c>
      <c r="C215" s="50" t="s">
        <v>472</v>
      </c>
      <c r="D215" s="51">
        <f t="shared" ref="D215:E215" si="48">D216+D219+D223</f>
        <v>70748.649999999994</v>
      </c>
      <c r="E215" s="51">
        <f t="shared" si="48"/>
        <v>3004.4</v>
      </c>
      <c r="F215" s="52">
        <f t="shared" si="31"/>
        <v>4.2465827969862326</v>
      </c>
    </row>
    <row r="216" spans="1:6" ht="12.75" customHeight="1" x14ac:dyDescent="0.2">
      <c r="A216" s="53">
        <v>351</v>
      </c>
      <c r="B216" s="85" t="s">
        <v>473</v>
      </c>
      <c r="C216" s="50" t="s">
        <v>474</v>
      </c>
      <c r="D216" s="51">
        <f t="shared" ref="D216:E216" si="49">SUM(D217:D218)</f>
        <v>0</v>
      </c>
      <c r="E216" s="51">
        <f t="shared" si="49"/>
        <v>0</v>
      </c>
      <c r="F216" s="52" t="str">
        <f t="shared" si="31"/>
        <v>-</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0</v>
      </c>
      <c r="E218" s="242">
        <v>0</v>
      </c>
      <c r="F218" s="52" t="str">
        <f t="shared" si="31"/>
        <v>-</v>
      </c>
    </row>
    <row r="219" spans="1:6" ht="24" x14ac:dyDescent="0.2">
      <c r="A219" s="53">
        <v>352</v>
      </c>
      <c r="B219" s="85" t="s">
        <v>479</v>
      </c>
      <c r="C219" s="50" t="s">
        <v>480</v>
      </c>
      <c r="D219" s="51">
        <f t="shared" ref="D219:E219" si="50">SUM(D220:D222)</f>
        <v>70748.649999999994</v>
      </c>
      <c r="E219" s="51">
        <f t="shared" si="50"/>
        <v>3004.4</v>
      </c>
      <c r="F219" s="52">
        <f t="shared" si="31"/>
        <v>4.2465827969862326</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70748.649999999994</v>
      </c>
      <c r="E222" s="242">
        <v>3004.4</v>
      </c>
      <c r="F222" s="52">
        <f t="shared" si="31"/>
        <v>4.2465827969862326</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161439.4</v>
      </c>
      <c r="E224" s="51">
        <f t="shared" si="51"/>
        <v>169983.00999999998</v>
      </c>
      <c r="F224" s="52">
        <f t="shared" ref="F224:F235" si="52">IF(D224&lt;&gt;0,IF(E224/D224&gt;=100,"&gt;&gt;100",E224/D224*100),"-")</f>
        <v>105.29214677457918</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0</v>
      </c>
      <c r="F231" s="52" t="str">
        <f t="shared" si="52"/>
        <v>-</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10380.209999999999</v>
      </c>
      <c r="F236" s="52" t="str">
        <f t="shared" ref="F236:F239" si="57">IF(D236&lt;&gt;0,IF(E236/D236&gt;=100,"&gt;&gt;100",E236/D236*100),"-")</f>
        <v>-</v>
      </c>
    </row>
    <row r="237" spans="1:6" ht="12.75" customHeight="1" x14ac:dyDescent="0.2">
      <c r="A237" s="53" t="s">
        <v>515</v>
      </c>
      <c r="B237" s="85" t="s">
        <v>516</v>
      </c>
      <c r="C237" s="50" t="s">
        <v>515</v>
      </c>
      <c r="D237" s="242"/>
      <c r="E237" s="242">
        <v>10380.209999999999</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161439.4</v>
      </c>
      <c r="E240" s="51">
        <f t="shared" si="58"/>
        <v>159602.79999999999</v>
      </c>
      <c r="F240" s="52">
        <f t="shared" ref="F240:F243" si="59">IF(D240&lt;&gt;0,IF(E240/D240&gt;=100,"&gt;&gt;100",E240/D240*100),"-")</f>
        <v>98.862359498362849</v>
      </c>
    </row>
    <row r="241" spans="1:6" ht="24" x14ac:dyDescent="0.2">
      <c r="A241" s="53">
        <v>3672</v>
      </c>
      <c r="B241" s="85" t="s">
        <v>523</v>
      </c>
      <c r="C241" s="50" t="s">
        <v>524</v>
      </c>
      <c r="D241" s="242">
        <v>161439.4</v>
      </c>
      <c r="E241" s="242">
        <v>159602.79999999999</v>
      </c>
      <c r="F241" s="52">
        <f t="shared" si="59"/>
        <v>98.862359498362849</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195685.27999999997</v>
      </c>
      <c r="E252" s="51">
        <f t="shared" si="63"/>
        <v>152927.47</v>
      </c>
      <c r="F252" s="52">
        <f t="shared" ref="F252:F258" si="64">IF(D252&lt;&gt;0,IF(E252/D252&gt;=100,"&gt;&gt;100",E252/D252*100),"-")</f>
        <v>78.149705486278805</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195685.27999999997</v>
      </c>
      <c r="E259" s="51">
        <f t="shared" si="66"/>
        <v>152927.47</v>
      </c>
      <c r="F259" s="52">
        <f t="shared" ref="F259:F262" si="67">IF(D259&lt;&gt;0,IF(E259/D259&gt;=100,"&gt;&gt;100",E259/D259*100),"-")</f>
        <v>78.149705486278805</v>
      </c>
    </row>
    <row r="260" spans="1:6" ht="12.75" customHeight="1" x14ac:dyDescent="0.2">
      <c r="A260" s="53">
        <v>3721</v>
      </c>
      <c r="B260" s="85" t="s">
        <v>557</v>
      </c>
      <c r="C260" s="50" t="s">
        <v>558</v>
      </c>
      <c r="D260" s="242">
        <v>153097.32999999999</v>
      </c>
      <c r="E260" s="242">
        <v>114724.59</v>
      </c>
      <c r="F260" s="52">
        <f t="shared" si="67"/>
        <v>74.935722262432662</v>
      </c>
    </row>
    <row r="261" spans="1:6" ht="12.75" customHeight="1" x14ac:dyDescent="0.2">
      <c r="A261" s="53">
        <v>3722</v>
      </c>
      <c r="B261" s="85" t="s">
        <v>559</v>
      </c>
      <c r="C261" s="50" t="s">
        <v>560</v>
      </c>
      <c r="D261" s="242">
        <v>42587.95</v>
      </c>
      <c r="E261" s="242">
        <v>38202.879999999997</v>
      </c>
      <c r="F261" s="52">
        <f t="shared" si="67"/>
        <v>89.70349594192723</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111407.08</v>
      </c>
      <c r="E263" s="51">
        <f t="shared" si="68"/>
        <v>118862.51</v>
      </c>
      <c r="F263" s="52">
        <f t="shared" ref="F263:F267" si="69">IF(D263&lt;&gt;0,IF(E263/D263&gt;=100,"&gt;&gt;100",E263/D263*100),"-")</f>
        <v>106.69206122267991</v>
      </c>
    </row>
    <row r="264" spans="1:6" ht="12.75" customHeight="1" x14ac:dyDescent="0.2">
      <c r="A264" s="53">
        <v>381</v>
      </c>
      <c r="B264" s="85" t="s">
        <v>565</v>
      </c>
      <c r="C264" s="50" t="s">
        <v>566</v>
      </c>
      <c r="D264" s="51">
        <f t="shared" ref="D264:E264" si="70">SUM(D265:D267)</f>
        <v>111407.08</v>
      </c>
      <c r="E264" s="51">
        <f t="shared" si="70"/>
        <v>102825.51</v>
      </c>
      <c r="F264" s="52">
        <f t="shared" si="69"/>
        <v>92.29710535452503</v>
      </c>
    </row>
    <row r="265" spans="1:6" ht="12.75" customHeight="1" x14ac:dyDescent="0.2">
      <c r="A265" s="53">
        <v>3811</v>
      </c>
      <c r="B265" s="85" t="s">
        <v>567</v>
      </c>
      <c r="C265" s="50" t="s">
        <v>568</v>
      </c>
      <c r="D265" s="242">
        <v>111407.08</v>
      </c>
      <c r="E265" s="242">
        <v>102825.51</v>
      </c>
      <c r="F265" s="52">
        <f t="shared" si="69"/>
        <v>92.29710535452503</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13125</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c r="E270" s="242">
        <v>13125</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39.119999999999997</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c r="E277" s="242">
        <v>39.119999999999997</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0</v>
      </c>
      <c r="E279" s="51">
        <f t="shared" si="75"/>
        <v>2872.88</v>
      </c>
      <c r="F279" s="52" t="str">
        <f t="shared" si="74"/>
        <v>-</v>
      </c>
    </row>
    <row r="280" spans="1:6" ht="24" x14ac:dyDescent="0.2">
      <c r="A280" s="53">
        <v>3861</v>
      </c>
      <c r="B280" s="85" t="s">
        <v>596</v>
      </c>
      <c r="C280" s="50" t="s">
        <v>597</v>
      </c>
      <c r="D280" s="242"/>
      <c r="E280" s="242">
        <v>2872.88</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991944.69999999984</v>
      </c>
      <c r="E289" s="51">
        <f t="shared" si="79"/>
        <v>816863.96</v>
      </c>
      <c r="F289" s="52">
        <f t="shared" si="76"/>
        <v>82.349747924455869</v>
      </c>
    </row>
    <row r="290" spans="1:6" ht="12.75" customHeight="1" x14ac:dyDescent="0.2">
      <c r="A290" s="53" t="s">
        <v>606</v>
      </c>
      <c r="B290" s="85" t="s">
        <v>617</v>
      </c>
      <c r="C290" s="50" t="s">
        <v>618</v>
      </c>
      <c r="D290" s="51">
        <f>IF(D6&gt;=D289,D6-D289,0)</f>
        <v>152467.83000000019</v>
      </c>
      <c r="E290" s="51">
        <f>IF(E6&gt;=E289,E6-E289,0)</f>
        <v>629139.15000000014</v>
      </c>
      <c r="F290" s="52">
        <f t="shared" si="76"/>
        <v>412.63730847353133</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4436977.6100000003</v>
      </c>
      <c r="E292" s="242">
        <v>5603720.0700000003</v>
      </c>
      <c r="F292" s="52">
        <f t="shared" si="76"/>
        <v>126.29588342682668</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312">
        <v>235948.44</v>
      </c>
      <c r="E294" s="242">
        <v>95192.6</v>
      </c>
      <c r="F294" s="52">
        <f t="shared" si="76"/>
        <v>40.344661740505686</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3" t="s">
        <v>631</v>
      </c>
      <c r="B297" s="354"/>
      <c r="C297" s="219"/>
      <c r="D297" s="58"/>
      <c r="E297" s="58"/>
      <c r="F297" s="59"/>
    </row>
    <row r="298" spans="1:6" ht="12.75" customHeight="1" x14ac:dyDescent="0.2">
      <c r="A298" s="53">
        <v>7</v>
      </c>
      <c r="B298" s="85" t="s">
        <v>632</v>
      </c>
      <c r="C298" s="50" t="s">
        <v>633</v>
      </c>
      <c r="D298" s="51">
        <f t="shared" ref="D298:E298" si="80">D299+D311+D344+D348</f>
        <v>2507.2600000000002</v>
      </c>
      <c r="E298" s="51">
        <f t="shared" si="80"/>
        <v>0</v>
      </c>
      <c r="F298" s="52">
        <f t="shared" ref="F298:F418" si="81">IF(D298&lt;&gt;0,IF(E298/D298&gt;=100,"&gt;&gt;100",E298/D298*100),"-")</f>
        <v>0</v>
      </c>
    </row>
    <row r="299" spans="1:6" ht="12.75" customHeight="1" x14ac:dyDescent="0.2">
      <c r="A299" s="53">
        <v>71</v>
      </c>
      <c r="B299" s="85" t="s">
        <v>634</v>
      </c>
      <c r="C299" s="50" t="s">
        <v>635</v>
      </c>
      <c r="D299" s="51">
        <f t="shared" ref="D299:E299" si="82">D300+D304</f>
        <v>0</v>
      </c>
      <c r="E299" s="51">
        <f t="shared" si="82"/>
        <v>0</v>
      </c>
      <c r="F299" s="52" t="str">
        <f t="shared" si="81"/>
        <v>-</v>
      </c>
    </row>
    <row r="300" spans="1:6" ht="24" x14ac:dyDescent="0.2">
      <c r="A300" s="53">
        <v>711</v>
      </c>
      <c r="B300" s="85" t="s">
        <v>636</v>
      </c>
      <c r="C300" s="50" t="s">
        <v>637</v>
      </c>
      <c r="D300" s="51">
        <f t="shared" ref="D300:E300" si="83">SUM(D301:D303)</f>
        <v>0</v>
      </c>
      <c r="E300" s="51">
        <f t="shared" si="83"/>
        <v>0</v>
      </c>
      <c r="F300" s="52" t="str">
        <f t="shared" si="81"/>
        <v>-</v>
      </c>
    </row>
    <row r="301" spans="1:6" ht="12.75" customHeight="1" x14ac:dyDescent="0.2">
      <c r="A301" s="53">
        <v>7111</v>
      </c>
      <c r="B301" s="85" t="s">
        <v>638</v>
      </c>
      <c r="C301" s="50" t="s">
        <v>639</v>
      </c>
      <c r="D301" s="242">
        <v>0</v>
      </c>
      <c r="E301" s="242">
        <v>0</v>
      </c>
      <c r="F301" s="52" t="str">
        <f t="shared" si="81"/>
        <v>-</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2507.2600000000002</v>
      </c>
      <c r="E311" s="51">
        <f t="shared" si="85"/>
        <v>0</v>
      </c>
      <c r="F311" s="52">
        <f t="shared" si="81"/>
        <v>0</v>
      </c>
    </row>
    <row r="312" spans="1:6" ht="12.75" customHeight="1" x14ac:dyDescent="0.2">
      <c r="A312" s="53">
        <v>721</v>
      </c>
      <c r="B312" s="85" t="s">
        <v>660</v>
      </c>
      <c r="C312" s="50" t="s">
        <v>661</v>
      </c>
      <c r="D312" s="51">
        <f t="shared" ref="D312:E312" si="86">SUM(D313:D316)</f>
        <v>2507.2600000000002</v>
      </c>
      <c r="E312" s="51">
        <f t="shared" si="86"/>
        <v>0</v>
      </c>
      <c r="F312" s="52">
        <f t="shared" si="81"/>
        <v>0</v>
      </c>
    </row>
    <row r="313" spans="1:6" ht="12.75" customHeight="1" x14ac:dyDescent="0.2">
      <c r="A313" s="53">
        <v>7211</v>
      </c>
      <c r="B313" s="85" t="s">
        <v>662</v>
      </c>
      <c r="C313" s="50" t="s">
        <v>663</v>
      </c>
      <c r="D313" s="242">
        <v>0</v>
      </c>
      <c r="E313" s="242">
        <v>0</v>
      </c>
      <c r="F313" s="52" t="str">
        <f t="shared" si="81"/>
        <v>-</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2507.2600000000002</v>
      </c>
      <c r="E316" s="242"/>
      <c r="F316" s="52">
        <f t="shared" si="81"/>
        <v>0</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590328.05999999994</v>
      </c>
      <c r="E350" s="51">
        <f t="shared" si="95"/>
        <v>137373.45000000001</v>
      </c>
      <c r="F350" s="52">
        <f t="shared" si="81"/>
        <v>23.270696297241912</v>
      </c>
    </row>
    <row r="351" spans="1:6" ht="12.75" customHeight="1" x14ac:dyDescent="0.2">
      <c r="A351" s="53">
        <v>41</v>
      </c>
      <c r="B351" s="85" t="s">
        <v>738</v>
      </c>
      <c r="C351" s="50" t="s">
        <v>739</v>
      </c>
      <c r="D351" s="51">
        <f t="shared" ref="D351:E351" si="96">D352+D356</f>
        <v>84.68</v>
      </c>
      <c r="E351" s="51">
        <f t="shared" si="96"/>
        <v>9290</v>
      </c>
      <c r="F351" s="52" t="str">
        <f t="shared" si="81"/>
        <v>&gt;&gt;100</v>
      </c>
    </row>
    <row r="352" spans="1:6" ht="12.75" customHeight="1" x14ac:dyDescent="0.2">
      <c r="A352" s="53">
        <v>411</v>
      </c>
      <c r="B352" s="85" t="s">
        <v>740</v>
      </c>
      <c r="C352" s="50" t="s">
        <v>741</v>
      </c>
      <c r="D352" s="51">
        <f t="shared" ref="D352:E352" si="97">SUM(D353:D355)</f>
        <v>0</v>
      </c>
      <c r="E352" s="51">
        <f t="shared" si="97"/>
        <v>9290</v>
      </c>
      <c r="F352" s="52" t="str">
        <f t="shared" si="81"/>
        <v>-</v>
      </c>
    </row>
    <row r="353" spans="1:6" ht="12.75" customHeight="1" x14ac:dyDescent="0.2">
      <c r="A353" s="53">
        <v>4111</v>
      </c>
      <c r="B353" s="85" t="s">
        <v>638</v>
      </c>
      <c r="C353" s="50" t="s">
        <v>742</v>
      </c>
      <c r="D353" s="242"/>
      <c r="E353" s="242">
        <v>9290</v>
      </c>
      <c r="F353" s="52" t="str">
        <f t="shared" si="81"/>
        <v>-</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84.68</v>
      </c>
      <c r="E356" s="51">
        <f t="shared" si="98"/>
        <v>0</v>
      </c>
      <c r="F356" s="52">
        <f t="shared" si="81"/>
        <v>0</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84.68</v>
      </c>
      <c r="E359" s="242"/>
      <c r="F359" s="52">
        <f t="shared" si="81"/>
        <v>0</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302802.76999999996</v>
      </c>
      <c r="E363" s="51">
        <f t="shared" si="99"/>
        <v>0</v>
      </c>
      <c r="F363" s="52">
        <f t="shared" si="81"/>
        <v>0</v>
      </c>
    </row>
    <row r="364" spans="1:6" ht="12.75" customHeight="1" x14ac:dyDescent="0.2">
      <c r="A364" s="53">
        <v>421</v>
      </c>
      <c r="B364" s="85" t="s">
        <v>756</v>
      </c>
      <c r="C364" s="50" t="s">
        <v>757</v>
      </c>
      <c r="D364" s="51">
        <f t="shared" ref="D364:E364" si="100">SUM(D365:D368)</f>
        <v>173964.11</v>
      </c>
      <c r="E364" s="51">
        <f t="shared" si="100"/>
        <v>0</v>
      </c>
      <c r="F364" s="52">
        <f t="shared" si="81"/>
        <v>0</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79353.55</v>
      </c>
      <c r="E367" s="242"/>
      <c r="F367" s="52">
        <f t="shared" si="81"/>
        <v>0</v>
      </c>
    </row>
    <row r="368" spans="1:6" ht="12.75" customHeight="1" x14ac:dyDescent="0.2">
      <c r="A368" s="53">
        <v>4214</v>
      </c>
      <c r="B368" s="85" t="s">
        <v>668</v>
      </c>
      <c r="C368" s="50" t="s">
        <v>761</v>
      </c>
      <c r="D368" s="242">
        <v>94610.559999999998</v>
      </c>
      <c r="E368" s="242"/>
      <c r="F368" s="52">
        <f t="shared" si="81"/>
        <v>0</v>
      </c>
    </row>
    <row r="369" spans="1:6" ht="12.75" customHeight="1" x14ac:dyDescent="0.2">
      <c r="A369" s="53">
        <v>422</v>
      </c>
      <c r="B369" s="85" t="s">
        <v>762</v>
      </c>
      <c r="C369" s="50" t="s">
        <v>763</v>
      </c>
      <c r="D369" s="51">
        <f t="shared" ref="D369:E369" si="101">SUM(D370:D377)</f>
        <v>127193.60000000001</v>
      </c>
      <c r="E369" s="51">
        <f t="shared" si="101"/>
        <v>0</v>
      </c>
      <c r="F369" s="52">
        <f t="shared" si="81"/>
        <v>0</v>
      </c>
    </row>
    <row r="370" spans="1:6" ht="12.75" customHeight="1" x14ac:dyDescent="0.2">
      <c r="A370" s="53">
        <v>4221</v>
      </c>
      <c r="B370" s="85" t="s">
        <v>672</v>
      </c>
      <c r="C370" s="50" t="s">
        <v>764</v>
      </c>
      <c r="D370" s="242">
        <v>270.39</v>
      </c>
      <c r="E370" s="242"/>
      <c r="F370" s="52">
        <f t="shared" si="81"/>
        <v>0</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v>126923.21</v>
      </c>
      <c r="E376" s="242"/>
      <c r="F376" s="52">
        <f t="shared" si="81"/>
        <v>0</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1645.06</v>
      </c>
      <c r="E391" s="51">
        <f t="shared" si="105"/>
        <v>0</v>
      </c>
      <c r="F391" s="52">
        <f t="shared" si="81"/>
        <v>0</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1408.76</v>
      </c>
      <c r="E393" s="242"/>
      <c r="F393" s="52">
        <f t="shared" si="81"/>
        <v>0</v>
      </c>
    </row>
    <row r="394" spans="1:6" ht="12.75" customHeight="1" x14ac:dyDescent="0.2">
      <c r="A394" s="53">
        <v>4263</v>
      </c>
      <c r="B394" s="85" t="s">
        <v>720</v>
      </c>
      <c r="C394" s="50" t="s">
        <v>795</v>
      </c>
      <c r="D394" s="242">
        <v>236.3</v>
      </c>
      <c r="E394" s="242">
        <v>0</v>
      </c>
      <c r="F394" s="52">
        <f t="shared" si="81"/>
        <v>0</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287440.61</v>
      </c>
      <c r="E402" s="51">
        <f t="shared" si="109"/>
        <v>128083.45</v>
      </c>
      <c r="F402" s="52">
        <f t="shared" si="81"/>
        <v>44.559970144789212</v>
      </c>
    </row>
    <row r="403" spans="1:6" ht="12.75" customHeight="1" x14ac:dyDescent="0.2">
      <c r="A403" s="53">
        <v>451</v>
      </c>
      <c r="B403" s="85" t="s">
        <v>809</v>
      </c>
      <c r="C403" s="50" t="s">
        <v>810</v>
      </c>
      <c r="D403" s="242">
        <v>287440.61</v>
      </c>
      <c r="E403" s="242">
        <v>128083.45</v>
      </c>
      <c r="F403" s="52">
        <f t="shared" si="81"/>
        <v>44.559970144789212</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587820.79999999993</v>
      </c>
      <c r="E408" s="51">
        <f t="shared" si="111"/>
        <v>137373.45000000001</v>
      </c>
      <c r="F408" s="52">
        <f t="shared" si="81"/>
        <v>23.369953904319143</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3502298.24</v>
      </c>
      <c r="E410" s="242">
        <v>3773422.19</v>
      </c>
      <c r="F410" s="52">
        <f t="shared" si="81"/>
        <v>107.74131531414068</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1146919.79</v>
      </c>
      <c r="E412" s="51">
        <f>E6+E298</f>
        <v>1446003.11</v>
      </c>
      <c r="F412" s="52">
        <f t="shared" si="81"/>
        <v>126.07709123233457</v>
      </c>
    </row>
    <row r="413" spans="1:6" ht="12.75" customHeight="1" x14ac:dyDescent="0.2">
      <c r="A413" s="53" t="s">
        <v>606</v>
      </c>
      <c r="B413" s="85" t="s">
        <v>829</v>
      </c>
      <c r="C413" s="50" t="s">
        <v>830</v>
      </c>
      <c r="D413" s="51">
        <f t="shared" ref="D413:E413" si="112">D289+D350</f>
        <v>1582272.7599999998</v>
      </c>
      <c r="E413" s="51">
        <f t="shared" si="112"/>
        <v>954237.40999999992</v>
      </c>
      <c r="F413" s="52">
        <f t="shared" si="81"/>
        <v>60.308022366510315</v>
      </c>
    </row>
    <row r="414" spans="1:6" ht="12.75" customHeight="1" x14ac:dyDescent="0.2">
      <c r="A414" s="53" t="s">
        <v>606</v>
      </c>
      <c r="B414" s="85" t="s">
        <v>831</v>
      </c>
      <c r="C414" s="50" t="s">
        <v>832</v>
      </c>
      <c r="D414" s="51">
        <f t="shared" ref="D414:E414" si="113">IF(D412&gt;=D413,D412-D413,0)</f>
        <v>0</v>
      </c>
      <c r="E414" s="51">
        <f t="shared" si="113"/>
        <v>491765.70000000019</v>
      </c>
      <c r="F414" s="52" t="str">
        <f t="shared" si="81"/>
        <v>-</v>
      </c>
    </row>
    <row r="415" spans="1:6" ht="12.75" customHeight="1" x14ac:dyDescent="0.2">
      <c r="A415" s="53" t="s">
        <v>606</v>
      </c>
      <c r="B415" s="85" t="s">
        <v>833</v>
      </c>
      <c r="C415" s="50" t="s">
        <v>834</v>
      </c>
      <c r="D415" s="51">
        <f t="shared" ref="D415:E415" si="114">IF(D413&gt;=D412,D413-D412,0)</f>
        <v>435352.96999999974</v>
      </c>
      <c r="E415" s="51">
        <f t="shared" si="114"/>
        <v>0</v>
      </c>
      <c r="F415" s="52">
        <f t="shared" si="81"/>
        <v>0</v>
      </c>
    </row>
    <row r="416" spans="1:6" ht="12.75" customHeight="1" x14ac:dyDescent="0.2">
      <c r="A416" s="60" t="s">
        <v>835</v>
      </c>
      <c r="B416" s="232" t="s">
        <v>836</v>
      </c>
      <c r="C416" s="61" t="s">
        <v>837</v>
      </c>
      <c r="D416" s="51">
        <f t="shared" ref="D416:E416" si="115">IF(D292-D293+D409-D410&gt;=0,D292-D293+D409-D410,0)</f>
        <v>934679.37000000011</v>
      </c>
      <c r="E416" s="51">
        <f t="shared" si="115"/>
        <v>1830297.8800000004</v>
      </c>
      <c r="F416" s="52">
        <f t="shared" si="81"/>
        <v>195.82093483030445</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235948.44</v>
      </c>
      <c r="E418" s="62">
        <f t="shared" si="117"/>
        <v>95192.6</v>
      </c>
      <c r="F418" s="57">
        <f t="shared" si="81"/>
        <v>40.344661740505686</v>
      </c>
    </row>
    <row r="419" spans="1:6" s="75" customFormat="1" ht="20.100000000000001" customHeight="1" x14ac:dyDescent="0.2">
      <c r="A419" s="353" t="s">
        <v>843</v>
      </c>
      <c r="B419" s="354"/>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0</v>
      </c>
      <c r="E528" s="51">
        <f t="shared" si="148"/>
        <v>0</v>
      </c>
      <c r="F528" s="52" t="str">
        <f t="shared" si="119"/>
        <v>-</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0</v>
      </c>
      <c r="E593" s="51">
        <f t="shared" si="167"/>
        <v>0</v>
      </c>
      <c r="F593" s="52" t="str">
        <f t="shared" si="119"/>
        <v>-</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0</v>
      </c>
      <c r="E605" s="51">
        <f t="shared" si="171"/>
        <v>0</v>
      </c>
      <c r="F605" s="52" t="str">
        <f t="shared" si="119"/>
        <v>-</v>
      </c>
    </row>
    <row r="606" spans="1:6" ht="24" x14ac:dyDescent="0.2">
      <c r="A606" s="53">
        <v>5443</v>
      </c>
      <c r="B606" s="85" t="s">
        <v>1207</v>
      </c>
      <c r="C606" s="50" t="s">
        <v>1208</v>
      </c>
      <c r="D606" s="242">
        <v>0</v>
      </c>
      <c r="E606" s="242">
        <v>0</v>
      </c>
      <c r="F606" s="52" t="str">
        <f t="shared" si="119"/>
        <v>-</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0</v>
      </c>
      <c r="E636" s="51">
        <f t="shared" si="179"/>
        <v>0</v>
      </c>
      <c r="F636" s="52" t="str">
        <f t="shared" si="119"/>
        <v>-</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22297.43</v>
      </c>
      <c r="E638" s="242">
        <v>22297.4</v>
      </c>
      <c r="F638" s="52">
        <f t="shared" si="119"/>
        <v>99.99986545534621</v>
      </c>
    </row>
    <row r="639" spans="1:6" ht="12.75" customHeight="1" x14ac:dyDescent="0.2">
      <c r="A639" s="53" t="s">
        <v>606</v>
      </c>
      <c r="B639" s="85" t="s">
        <v>1273</v>
      </c>
      <c r="C639" s="50" t="s">
        <v>1274</v>
      </c>
      <c r="D639" s="51">
        <f t="shared" ref="D639:E639" si="180">D412+D420</f>
        <v>1146919.79</v>
      </c>
      <c r="E639" s="51">
        <f t="shared" si="180"/>
        <v>1446003.11</v>
      </c>
      <c r="F639" s="52">
        <f t="shared" si="119"/>
        <v>126.07709123233457</v>
      </c>
    </row>
    <row r="640" spans="1:6" ht="12.75" customHeight="1" x14ac:dyDescent="0.2">
      <c r="A640" s="53" t="s">
        <v>606</v>
      </c>
      <c r="B640" s="85" t="s">
        <v>1275</v>
      </c>
      <c r="C640" s="50" t="s">
        <v>1276</v>
      </c>
      <c r="D640" s="51">
        <f t="shared" ref="D640:E640" si="181">D413+D528</f>
        <v>1582272.7599999998</v>
      </c>
      <c r="E640" s="51">
        <f t="shared" si="181"/>
        <v>954237.40999999992</v>
      </c>
      <c r="F640" s="52">
        <f t="shared" si="119"/>
        <v>60.308022366510315</v>
      </c>
    </row>
    <row r="641" spans="1:6" ht="12.75" customHeight="1" x14ac:dyDescent="0.2">
      <c r="A641" s="53" t="s">
        <v>606</v>
      </c>
      <c r="B641" s="85" t="s">
        <v>1277</v>
      </c>
      <c r="C641" s="50" t="s">
        <v>1278</v>
      </c>
      <c r="D641" s="51">
        <f t="shared" ref="D641:E641" si="182">IF(D639&gt;=D640,D639-D640,0)</f>
        <v>0</v>
      </c>
      <c r="E641" s="51">
        <f t="shared" si="182"/>
        <v>491765.70000000019</v>
      </c>
      <c r="F641" s="52" t="str">
        <f t="shared" si="119"/>
        <v>-</v>
      </c>
    </row>
    <row r="642" spans="1:6" ht="12.75" customHeight="1" x14ac:dyDescent="0.2">
      <c r="A642" s="53" t="s">
        <v>606</v>
      </c>
      <c r="B642" s="85" t="s">
        <v>1279</v>
      </c>
      <c r="C642" s="50" t="s">
        <v>1280</v>
      </c>
      <c r="D642" s="51">
        <f t="shared" ref="D642:E642" si="183">IF(D640&gt;=D639,D640-D639,0)</f>
        <v>435352.96999999974</v>
      </c>
      <c r="E642" s="51">
        <f t="shared" si="183"/>
        <v>0</v>
      </c>
      <c r="F642" s="52">
        <f t="shared" si="119"/>
        <v>0</v>
      </c>
    </row>
    <row r="643" spans="1:6" ht="24" x14ac:dyDescent="0.2">
      <c r="A643" s="60" t="s">
        <v>1281</v>
      </c>
      <c r="B643" s="85" t="s">
        <v>1282</v>
      </c>
      <c r="C643" s="61" t="s">
        <v>1281</v>
      </c>
      <c r="D643" s="51">
        <f t="shared" ref="D643:E643" si="184">IF(D416-D417+D637-D638&gt;=0,D416-D417+D637-D638,0)</f>
        <v>912381.94000000006</v>
      </c>
      <c r="E643" s="51">
        <f t="shared" si="184"/>
        <v>1808000.4800000004</v>
      </c>
      <c r="F643" s="52">
        <f t="shared" si="119"/>
        <v>198.16267735417915</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477028.97000000032</v>
      </c>
      <c r="E645" s="51">
        <f t="shared" si="186"/>
        <v>2299766.1800000006</v>
      </c>
      <c r="F645" s="52">
        <f t="shared" si="119"/>
        <v>482.10199476983524</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3" t="s">
        <v>1291</v>
      </c>
      <c r="B648" s="354"/>
      <c r="C648" s="219"/>
      <c r="D648" s="58"/>
      <c r="E648" s="58"/>
      <c r="F648" s="59"/>
    </row>
    <row r="649" spans="1:6" ht="12.75" customHeight="1" x14ac:dyDescent="0.2">
      <c r="A649" s="53">
        <v>11</v>
      </c>
      <c r="B649" s="85" t="s">
        <v>1292</v>
      </c>
      <c r="C649" s="50" t="s">
        <v>1293</v>
      </c>
      <c r="D649" s="242">
        <v>1090198.42</v>
      </c>
      <c r="E649" s="242">
        <v>2071035.28</v>
      </c>
      <c r="F649" s="52">
        <f t="shared" ref="F649:F724" si="188">IF(D649&lt;&gt;0,IF(E649/D649&gt;=100,"&gt;&gt;100",E649/D649*100),"-")</f>
        <v>189.96865543063254</v>
      </c>
    </row>
    <row r="650" spans="1:6" ht="12.75" customHeight="1" x14ac:dyDescent="0.2">
      <c r="A650" s="53" t="s">
        <v>1294</v>
      </c>
      <c r="B650" s="85" t="s">
        <v>1295</v>
      </c>
      <c r="C650" s="50" t="s">
        <v>1294</v>
      </c>
      <c r="D650" s="242">
        <v>1632738.87</v>
      </c>
      <c r="E650" s="242">
        <v>1565460.91</v>
      </c>
      <c r="F650" s="52">
        <f t="shared" si="188"/>
        <v>95.87944151779763</v>
      </c>
    </row>
    <row r="651" spans="1:6" ht="12.75" customHeight="1" x14ac:dyDescent="0.2">
      <c r="A651" s="53" t="s">
        <v>1296</v>
      </c>
      <c r="B651" s="85" t="s">
        <v>1297</v>
      </c>
      <c r="C651" s="50" t="s">
        <v>1296</v>
      </c>
      <c r="D651" s="242">
        <v>1708606.2</v>
      </c>
      <c r="E651" s="242">
        <v>1256774.3600000001</v>
      </c>
      <c r="F651" s="52">
        <f t="shared" si="188"/>
        <v>73.555530818043394</v>
      </c>
    </row>
    <row r="652" spans="1:6" ht="24" x14ac:dyDescent="0.2">
      <c r="A652" s="53">
        <v>11</v>
      </c>
      <c r="B652" s="85" t="s">
        <v>1298</v>
      </c>
      <c r="C652" s="50" t="s">
        <v>1299</v>
      </c>
      <c r="D652" s="51">
        <f t="shared" ref="D652:E652" si="189">+D649+D650-D651</f>
        <v>1014331.0900000001</v>
      </c>
      <c r="E652" s="51">
        <f t="shared" si="189"/>
        <v>2379721.83</v>
      </c>
      <c r="F652" s="52">
        <f t="shared" si="188"/>
        <v>234.6099664558246</v>
      </c>
    </row>
    <row r="653" spans="1:6" ht="24" x14ac:dyDescent="0.2">
      <c r="A653" s="53" t="s">
        <v>606</v>
      </c>
      <c r="B653" s="85" t="s">
        <v>1300</v>
      </c>
      <c r="C653" s="50" t="s">
        <v>1301</v>
      </c>
      <c r="D653" s="262">
        <v>8</v>
      </c>
      <c r="E653" s="262">
        <v>9</v>
      </c>
      <c r="F653" s="52">
        <f t="shared" si="188"/>
        <v>112.5</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8</v>
      </c>
      <c r="E655" s="262">
        <v>9</v>
      </c>
      <c r="F655" s="52">
        <f t="shared" si="188"/>
        <v>112.5</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76.25</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0</v>
      </c>
      <c r="E660" s="242">
        <v>0</v>
      </c>
      <c r="F660" s="52" t="str">
        <f t="shared" si="188"/>
        <v>-</v>
      </c>
    </row>
    <row r="661" spans="1:6" ht="12.75" customHeight="1" x14ac:dyDescent="0.2">
      <c r="A661" s="53">
        <v>63311</v>
      </c>
      <c r="B661" s="85" t="s">
        <v>1317</v>
      </c>
      <c r="C661" s="50" t="s">
        <v>1318</v>
      </c>
      <c r="D661" s="242">
        <v>715.2</v>
      </c>
      <c r="E661" s="242">
        <v>107470.2</v>
      </c>
      <c r="F661" s="52" t="str">
        <f t="shared" si="188"/>
        <v>&gt;&gt;100</v>
      </c>
    </row>
    <row r="662" spans="1:6" ht="12.75" customHeight="1" x14ac:dyDescent="0.2">
      <c r="A662" s="53">
        <v>63312</v>
      </c>
      <c r="B662" s="85" t="s">
        <v>1319</v>
      </c>
      <c r="C662" s="50" t="s">
        <v>1320</v>
      </c>
      <c r="D662" s="242">
        <v>1953.69</v>
      </c>
      <c r="E662" s="242">
        <v>0</v>
      </c>
      <c r="F662" s="52">
        <f t="shared" si="188"/>
        <v>0</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22562.880000000001</v>
      </c>
      <c r="E665" s="242">
        <v>0</v>
      </c>
      <c r="F665" s="52">
        <f t="shared" si="188"/>
        <v>0</v>
      </c>
    </row>
    <row r="666" spans="1:6" ht="12.75" customHeight="1" x14ac:dyDescent="0.2">
      <c r="A666" s="53">
        <v>63322</v>
      </c>
      <c r="B666" s="85" t="s">
        <v>1327</v>
      </c>
      <c r="C666" s="50" t="s">
        <v>1328</v>
      </c>
      <c r="D666" s="242">
        <v>0</v>
      </c>
      <c r="E666" s="242">
        <v>10000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21248.799999999999</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79463.8</v>
      </c>
      <c r="E694" s="242">
        <v>0</v>
      </c>
      <c r="F694" s="52">
        <f t="shared" si="188"/>
        <v>0</v>
      </c>
    </row>
    <row r="695" spans="1:6" ht="12.75" customHeight="1" x14ac:dyDescent="0.2">
      <c r="A695" s="53">
        <v>63812</v>
      </c>
      <c r="B695" s="232" t="s">
        <v>1370</v>
      </c>
      <c r="C695" s="50" t="s">
        <v>1371</v>
      </c>
      <c r="D695" s="242">
        <v>38901.72</v>
      </c>
      <c r="E695" s="242">
        <v>0</v>
      </c>
      <c r="F695" s="52">
        <f t="shared" si="188"/>
        <v>0</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25652.89</v>
      </c>
      <c r="F698" s="52" t="str">
        <f t="shared" si="188"/>
        <v>-</v>
      </c>
    </row>
    <row r="699" spans="1:6" ht="12.75" customHeight="1" x14ac:dyDescent="0.2">
      <c r="A699" s="53">
        <v>63822</v>
      </c>
      <c r="B699" s="232" t="s">
        <v>1378</v>
      </c>
      <c r="C699" s="50" t="s">
        <v>1379</v>
      </c>
      <c r="D699" s="242">
        <v>0</v>
      </c>
      <c r="E699" s="242">
        <v>0</v>
      </c>
      <c r="F699" s="52" t="str">
        <f t="shared" si="188"/>
        <v>-</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3075.87</v>
      </c>
      <c r="E718" s="242">
        <v>3786.45</v>
      </c>
      <c r="F718" s="52">
        <f t="shared" si="188"/>
        <v>123.10175657618821</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16834.07</v>
      </c>
      <c r="E721" s="242">
        <v>14840.35</v>
      </c>
      <c r="F721" s="52">
        <f t="shared" si="188"/>
        <v>88.156637105584096</v>
      </c>
    </row>
    <row r="722" spans="1:6" ht="12.75" customHeight="1" x14ac:dyDescent="0.2">
      <c r="A722" s="53" t="s">
        <v>1421</v>
      </c>
      <c r="B722" s="85" t="s">
        <v>1422</v>
      </c>
      <c r="C722" s="50" t="s">
        <v>1421</v>
      </c>
      <c r="D722" s="242">
        <v>3669.91</v>
      </c>
      <c r="E722" s="242">
        <v>0</v>
      </c>
      <c r="F722" s="52">
        <f t="shared" si="188"/>
        <v>0</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8388.5400000000009</v>
      </c>
      <c r="E725" s="242">
        <v>0</v>
      </c>
      <c r="F725" s="52">
        <f t="shared" ref="F725:F979" si="190">IF(D725&lt;&gt;0,IF(E725/D725&gt;=100,"&gt;&gt;100",E725/D725*100),"-")</f>
        <v>0</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0</v>
      </c>
      <c r="E742" s="242">
        <v>0</v>
      </c>
      <c r="F742" s="52" t="str">
        <f t="shared" si="190"/>
        <v>-</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70748.649999999994</v>
      </c>
      <c r="E759" s="242">
        <v>3004.4</v>
      </c>
      <c r="F759" s="52">
        <f t="shared" si="190"/>
        <v>4.2465827969862326</v>
      </c>
    </row>
    <row r="760" spans="1:6" ht="12.75" customHeight="1" x14ac:dyDescent="0.2">
      <c r="A760" s="53">
        <v>35232</v>
      </c>
      <c r="B760" s="85" t="s">
        <v>1497</v>
      </c>
      <c r="C760" s="50" t="s">
        <v>1498</v>
      </c>
      <c r="D760" s="242">
        <v>0</v>
      </c>
      <c r="E760" s="242">
        <v>0</v>
      </c>
      <c r="F760" s="52" t="str">
        <f t="shared" si="190"/>
        <v>-</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56301.43</v>
      </c>
      <c r="E816" s="242">
        <v>44048</v>
      </c>
      <c r="F816" s="52">
        <f t="shared" si="190"/>
        <v>78.236023489989506</v>
      </c>
    </row>
    <row r="817" spans="1:6" ht="12.75" customHeight="1" x14ac:dyDescent="0.2">
      <c r="A817" s="53" t="s">
        <v>1611</v>
      </c>
      <c r="B817" s="85" t="s">
        <v>1612</v>
      </c>
      <c r="C817" s="50" t="s">
        <v>1611</v>
      </c>
      <c r="D817" s="242">
        <v>0</v>
      </c>
      <c r="E817" s="242">
        <v>0</v>
      </c>
      <c r="F817" s="52" t="str">
        <f t="shared" si="190"/>
        <v>-</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55320.14</v>
      </c>
      <c r="E819" s="242">
        <v>42124</v>
      </c>
      <c r="F819" s="52">
        <f t="shared" si="190"/>
        <v>76.145866586743992</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33446.080000000002</v>
      </c>
      <c r="E821" s="242">
        <v>21766.49</v>
      </c>
      <c r="F821" s="52">
        <f t="shared" si="190"/>
        <v>65.07934562137028</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8029.68</v>
      </c>
      <c r="E823" s="242">
        <v>6786.1</v>
      </c>
      <c r="F823" s="52">
        <f t="shared" si="190"/>
        <v>84.512707853862167</v>
      </c>
    </row>
    <row r="824" spans="1:6" ht="12.75" customHeight="1" x14ac:dyDescent="0.2">
      <c r="A824" s="53">
        <v>37221</v>
      </c>
      <c r="B824" s="85" t="s">
        <v>1625</v>
      </c>
      <c r="C824" s="50" t="s">
        <v>1626</v>
      </c>
      <c r="D824" s="242">
        <v>42587.95</v>
      </c>
      <c r="E824" s="242">
        <v>38202.879999999997</v>
      </c>
      <c r="F824" s="52">
        <f t="shared" si="190"/>
        <v>89.70349594192723</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2872.88</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0</v>
      </c>
      <c r="E954" s="242">
        <v>0</v>
      </c>
      <c r="F954" s="52" t="str">
        <f t="shared" si="190"/>
        <v>-</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9" t="s">
        <v>1942</v>
      </c>
      <c r="B983" s="350"/>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7"/>
      <c r="E994" s="348"/>
      <c r="F994" s="71"/>
    </row>
    <row r="995" spans="1:6" ht="15" customHeight="1" x14ac:dyDescent="0.2">
      <c r="A995" s="188"/>
      <c r="B995" s="211"/>
      <c r="C995" s="221"/>
      <c r="D995" s="347"/>
      <c r="E995" s="348"/>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Y977"/>
  <sheetViews>
    <sheetView showGridLines="0" workbookViewId="0">
      <selection activeCell="B1" sqref="B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5" t="s">
        <v>31</v>
      </c>
      <c r="B2" s="356"/>
      <c r="C2" s="356"/>
      <c r="D2" s="356"/>
      <c r="E2" s="356"/>
      <c r="F2" s="356"/>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8" t="s">
        <v>1966</v>
      </c>
      <c r="B5" s="359"/>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3" t="s">
        <v>2264</v>
      </c>
      <c r="B174" s="354"/>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7" t="s">
        <v>1291</v>
      </c>
      <c r="B261" s="354"/>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election activeCell="B1" sqref="B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60" t="s">
        <v>2532</v>
      </c>
      <c r="B2" s="361"/>
      <c r="C2" s="361"/>
      <c r="D2" s="361"/>
      <c r="E2" s="361"/>
      <c r="F2" s="361"/>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2"/>
      <c r="E143" s="363"/>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993"/>
  <sheetViews>
    <sheetView showGridLines="0" workbookViewId="0">
      <selection activeCell="B12" sqref="B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6"/>
      <c r="E51" s="367"/>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8"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306672.08</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647467.71</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523111.08</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124904.95</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229923.25</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1253.3399999999999</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3004.4</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152687.47</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11337.67</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124356.63</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833061.10000000009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610665.80000000005</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116922.86</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287525.12</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1127.24</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3906.77</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185133.81</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16050</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222395.3</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121078.68999999994</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89797.200000000012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44751.55</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10280.44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627.44000000000005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9653</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409.53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134.4</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8.35</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266.77999999999997</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18.100000000000001</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v>18.100000000000001</v>
      </c>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28570.57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6848.84</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689</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3781.14</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17251.59</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5472.91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162.66999999999999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5310.24</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45045.65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375</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44670.65</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31281.49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31281.49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1450"/>
  <sheetViews>
    <sheetView showGridLines="0" topLeftCell="A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8" t="s">
        <v>2856</v>
      </c>
      <c r="B1" s="367"/>
      <c r="C1" s="367"/>
      <c r="D1" s="367"/>
      <c r="E1" s="71" t="s">
        <v>2998</v>
      </c>
      <c r="F1" s="71"/>
      <c r="G1" s="71"/>
      <c r="H1" s="71"/>
      <c r="I1" s="71"/>
      <c r="J1" s="71"/>
      <c r="K1" s="71"/>
      <c r="L1" s="71"/>
      <c r="M1" s="71"/>
      <c r="N1" s="71"/>
      <c r="O1" s="71"/>
      <c r="P1" s="71"/>
    </row>
    <row r="2" spans="1:16" ht="37.5" customHeight="1" x14ac:dyDescent="0.2">
      <c r="A2" s="368" t="s">
        <v>2999</v>
      </c>
      <c r="B2" s="367"/>
      <c r="C2" s="367"/>
      <c r="D2" s="367"/>
    </row>
    <row r="3" spans="1:16" ht="29.25" customHeight="1" x14ac:dyDescent="0.2">
      <c r="A3" s="125" t="s">
        <v>3000</v>
      </c>
      <c r="B3" s="126" t="s">
        <v>3001</v>
      </c>
      <c r="C3" s="127" t="s">
        <v>3002</v>
      </c>
      <c r="D3" s="123"/>
      <c r="E3" s="124">
        <f>E4+E14+E20+E277+E311+E314+E316</f>
        <v>0</v>
      </c>
      <c r="F3" s="124">
        <f>F4+F14+F20+F277+F311+F314+F316</f>
        <v>6</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30015</v>
      </c>
      <c r="P3" s="71"/>
    </row>
    <row r="4" spans="1:16" ht="19.5" customHeight="1" x14ac:dyDescent="0.2">
      <c r="A4" s="372" t="s">
        <v>3003</v>
      </c>
      <c r="B4" s="373"/>
      <c r="C4" s="374"/>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3016</v>
      </c>
      <c r="B14" s="370"/>
      <c r="C14" s="371"/>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9" t="s">
        <v>3022</v>
      </c>
      <c r="B20" s="370"/>
      <c r="C20" s="371"/>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3216</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3224</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9" t="s">
        <v>31</v>
      </c>
      <c r="B277" s="370"/>
      <c r="C277" s="371"/>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9" t="s">
        <v>36</v>
      </c>
      <c r="B311" s="370"/>
      <c r="C311" s="371"/>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9" t="s">
        <v>35</v>
      </c>
      <c r="B314" s="370"/>
      <c r="C314" s="371"/>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9" t="s">
        <v>3313</v>
      </c>
      <c r="B316" s="370"/>
      <c r="C316" s="371"/>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2024-07-10T09:38:45Z</cp:lastPrinted>
  <dcterms:created xsi:type="dcterms:W3CDTF">2022-04-01T05:14:30Z</dcterms:created>
  <dcterms:modified xsi:type="dcterms:W3CDTF">2024-07-10T12:11:03Z</dcterms:modified>
</cp:coreProperties>
</file>