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FINANCIJSKI IZVJEŠTAJI\FINANCIJSKI IZVJEŠTAJI 2024\1-6\Konsolidirani izvještaj od 1-6\"/>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3980" windowHeight="1176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E308" i="9" s="1"/>
  <c r="B308" i="9" s="1"/>
  <c r="F308" i="9"/>
  <c r="F307" i="9"/>
  <c r="H306" i="9"/>
  <c r="G306" i="9"/>
  <c r="E306" i="9" s="1"/>
  <c r="B306" i="9" s="1"/>
  <c r="F306" i="9"/>
  <c r="H305" i="9"/>
  <c r="G305" i="9"/>
  <c r="E305" i="9" s="1"/>
  <c r="B305" i="9" s="1"/>
  <c r="F305" i="9"/>
  <c r="H304" i="9"/>
  <c r="G304" i="9"/>
  <c r="F304" i="9"/>
  <c r="E304" i="9"/>
  <c r="B304" i="9" s="1"/>
  <c r="H303" i="9"/>
  <c r="G303" i="9"/>
  <c r="E303" i="9" s="1"/>
  <c r="B303" i="9" s="1"/>
  <c r="F303" i="9"/>
  <c r="H302" i="9"/>
  <c r="G302" i="9"/>
  <c r="F302" i="9"/>
  <c r="H301" i="9"/>
  <c r="G301" i="9"/>
  <c r="F301" i="9"/>
  <c r="E301" i="9"/>
  <c r="B301" i="9" s="1"/>
  <c r="H300" i="9"/>
  <c r="G300" i="9"/>
  <c r="F300" i="9"/>
  <c r="H299" i="9"/>
  <c r="G299" i="9"/>
  <c r="E299" i="9" s="1"/>
  <c r="B299" i="9" s="1"/>
  <c r="F299" i="9"/>
  <c r="H298" i="9"/>
  <c r="G298" i="9"/>
  <c r="F298" i="9"/>
  <c r="E298" i="9"/>
  <c r="B298" i="9"/>
  <c r="H297" i="9"/>
  <c r="G297" i="9"/>
  <c r="E297" i="9" s="1"/>
  <c r="B297" i="9" s="1"/>
  <c r="F297" i="9"/>
  <c r="H296" i="9"/>
  <c r="G296" i="9"/>
  <c r="E296" i="9" s="1"/>
  <c r="B296" i="9" s="1"/>
  <c r="F296" i="9"/>
  <c r="H295" i="9"/>
  <c r="G295" i="9"/>
  <c r="F295" i="9"/>
  <c r="H294" i="9"/>
  <c r="E294" i="9" s="1"/>
  <c r="G294" i="9"/>
  <c r="F294" i="9"/>
  <c r="B294" i="9"/>
  <c r="H293" i="9"/>
  <c r="G293" i="9"/>
  <c r="E293" i="9" s="1"/>
  <c r="B293" i="9" s="1"/>
  <c r="F293" i="9"/>
  <c r="H292" i="9"/>
  <c r="G292" i="9"/>
  <c r="F292" i="9"/>
  <c r="H291" i="9"/>
  <c r="G291" i="9"/>
  <c r="E291" i="9" s="1"/>
  <c r="B291" i="9" s="1"/>
  <c r="F291" i="9"/>
  <c r="F290" i="9"/>
  <c r="F289" i="9"/>
  <c r="H288" i="9"/>
  <c r="G288" i="9"/>
  <c r="E288" i="9" s="1"/>
  <c r="B288" i="9" s="1"/>
  <c r="F288" i="9"/>
  <c r="H287" i="9"/>
  <c r="G287" i="9"/>
  <c r="F287" i="9"/>
  <c r="H286" i="9"/>
  <c r="G286" i="9"/>
  <c r="F286" i="9"/>
  <c r="H285" i="9"/>
  <c r="G285" i="9"/>
  <c r="F285" i="9"/>
  <c r="F284" i="9"/>
  <c r="H283" i="9"/>
  <c r="G283" i="9"/>
  <c r="E283" i="9" s="1"/>
  <c r="B283" i="9" s="1"/>
  <c r="F283" i="9"/>
  <c r="H282" i="9"/>
  <c r="G282" i="9"/>
  <c r="E282" i="9" s="1"/>
  <c r="B282" i="9" s="1"/>
  <c r="F282" i="9"/>
  <c r="H281" i="9"/>
  <c r="E281" i="9" s="1"/>
  <c r="B281" i="9" s="1"/>
  <c r="G281" i="9"/>
  <c r="F281" i="9"/>
  <c r="F280" i="9"/>
  <c r="F279" i="9"/>
  <c r="F278" i="9"/>
  <c r="F276" i="9"/>
  <c r="L275" i="9"/>
  <c r="F275" i="9" s="1"/>
  <c r="H275" i="9"/>
  <c r="F274" i="9"/>
  <c r="I273" i="9"/>
  <c r="H273" i="9"/>
  <c r="E273" i="9" s="1"/>
  <c r="B273" i="9" s="1"/>
  <c r="F273" i="9"/>
  <c r="E272" i="9"/>
  <c r="M271" i="9"/>
  <c r="F271" i="9" s="1"/>
  <c r="L271" i="9"/>
  <c r="E271" i="9"/>
  <c r="M270" i="9"/>
  <c r="L270" i="9"/>
  <c r="F270" i="9"/>
  <c r="E270" i="9"/>
  <c r="B270" i="9" s="1"/>
  <c r="M269" i="9"/>
  <c r="L269" i="9"/>
  <c r="F269" i="9" s="1"/>
  <c r="B269" i="9" s="1"/>
  <c r="E269" i="9"/>
  <c r="M268" i="9"/>
  <c r="L268" i="9"/>
  <c r="F268" i="9" s="1"/>
  <c r="B268" i="9" s="1"/>
  <c r="E268" i="9"/>
  <c r="M267" i="9"/>
  <c r="L267" i="9"/>
  <c r="F267" i="9"/>
  <c r="E267" i="9"/>
  <c r="B267" i="9" s="1"/>
  <c r="M266" i="9"/>
  <c r="L266" i="9"/>
  <c r="F266" i="9"/>
  <c r="B266" i="9" s="1"/>
  <c r="E266" i="9"/>
  <c r="M265" i="9"/>
  <c r="L265" i="9"/>
  <c r="F265" i="9" s="1"/>
  <c r="B265" i="9" s="1"/>
  <c r="E265" i="9"/>
  <c r="M264" i="9"/>
  <c r="L264" i="9"/>
  <c r="F264" i="9" s="1"/>
  <c r="E264" i="9"/>
  <c r="B264" i="9"/>
  <c r="M263" i="9"/>
  <c r="L263" i="9"/>
  <c r="F263" i="9" s="1"/>
  <c r="E263" i="9"/>
  <c r="B263" i="9" s="1"/>
  <c r="M262" i="9"/>
  <c r="L262" i="9"/>
  <c r="F262" i="9"/>
  <c r="E262" i="9"/>
  <c r="B262" i="9" s="1"/>
  <c r="M261" i="9"/>
  <c r="L261" i="9"/>
  <c r="F261" i="9" s="1"/>
  <c r="B261" i="9" s="1"/>
  <c r="E261" i="9"/>
  <c r="M260" i="9"/>
  <c r="L260" i="9"/>
  <c r="E260" i="9"/>
  <c r="M259" i="9"/>
  <c r="L259" i="9"/>
  <c r="F259" i="9"/>
  <c r="E259" i="9"/>
  <c r="B259" i="9" s="1"/>
  <c r="M258" i="9"/>
  <c r="L258" i="9"/>
  <c r="F258" i="9"/>
  <c r="B258" i="9" s="1"/>
  <c r="E258" i="9"/>
  <c r="M257" i="9"/>
  <c r="L257" i="9"/>
  <c r="F257" i="9" s="1"/>
  <c r="E257" i="9"/>
  <c r="B257" i="9" s="1"/>
  <c r="M256" i="9"/>
  <c r="F256" i="9" s="1"/>
  <c r="B256" i="9" s="1"/>
  <c r="L256" i="9"/>
  <c r="E256" i="9"/>
  <c r="M255" i="9"/>
  <c r="L255" i="9"/>
  <c r="F255" i="9" s="1"/>
  <c r="E255" i="9"/>
  <c r="B255" i="9" s="1"/>
  <c r="M254" i="9"/>
  <c r="L254" i="9"/>
  <c r="F254" i="9"/>
  <c r="E254" i="9"/>
  <c r="B254" i="9" s="1"/>
  <c r="M253" i="9"/>
  <c r="L253" i="9"/>
  <c r="F253" i="9" s="1"/>
  <c r="B253" i="9" s="1"/>
  <c r="E253" i="9"/>
  <c r="M252" i="9"/>
  <c r="L252" i="9"/>
  <c r="F252" i="9" s="1"/>
  <c r="B252" i="9" s="1"/>
  <c r="E252" i="9"/>
  <c r="M251" i="9"/>
  <c r="L251" i="9"/>
  <c r="F251" i="9"/>
  <c r="E251" i="9"/>
  <c r="B251" i="9" s="1"/>
  <c r="M250" i="9"/>
  <c r="L250" i="9"/>
  <c r="F250" i="9"/>
  <c r="B250" i="9" s="1"/>
  <c r="E250" i="9"/>
  <c r="M249" i="9"/>
  <c r="L249" i="9"/>
  <c r="F249" i="9" s="1"/>
  <c r="E249" i="9"/>
  <c r="M248" i="9"/>
  <c r="F248" i="9" s="1"/>
  <c r="L248" i="9"/>
  <c r="E248" i="9"/>
  <c r="B248" i="9"/>
  <c r="M247" i="9"/>
  <c r="L247" i="9"/>
  <c r="F247" i="9" s="1"/>
  <c r="E247" i="9"/>
  <c r="B247" i="9" s="1"/>
  <c r="M246" i="9"/>
  <c r="L246" i="9"/>
  <c r="F246" i="9"/>
  <c r="E246" i="9"/>
  <c r="B246" i="9" s="1"/>
  <c r="M245" i="9"/>
  <c r="L245" i="9"/>
  <c r="F245" i="9" s="1"/>
  <c r="B245" i="9" s="1"/>
  <c r="E245" i="9"/>
  <c r="M244" i="9"/>
  <c r="L244" i="9"/>
  <c r="E244" i="9"/>
  <c r="M243" i="9"/>
  <c r="L243" i="9"/>
  <c r="F243" i="9"/>
  <c r="E243" i="9"/>
  <c r="B243" i="9" s="1"/>
  <c r="M242" i="9"/>
  <c r="L242" i="9"/>
  <c r="F242" i="9"/>
  <c r="B242" i="9" s="1"/>
  <c r="E242" i="9"/>
  <c r="M241" i="9"/>
  <c r="L241" i="9"/>
  <c r="F241" i="9" s="1"/>
  <c r="E241" i="9"/>
  <c r="B241" i="9" s="1"/>
  <c r="M240" i="9"/>
  <c r="F240" i="9" s="1"/>
  <c r="B240" i="9" s="1"/>
  <c r="L240" i="9"/>
  <c r="E240" i="9"/>
  <c r="M239" i="9"/>
  <c r="L239" i="9"/>
  <c r="F239" i="9" s="1"/>
  <c r="E239" i="9"/>
  <c r="B239" i="9" s="1"/>
  <c r="M238" i="9"/>
  <c r="L238" i="9"/>
  <c r="F238" i="9"/>
  <c r="E238" i="9"/>
  <c r="B238" i="9" s="1"/>
  <c r="M237" i="9"/>
  <c r="L237" i="9"/>
  <c r="F237" i="9" s="1"/>
  <c r="E237" i="9"/>
  <c r="M236" i="9"/>
  <c r="L236" i="9"/>
  <c r="F236" i="9" s="1"/>
  <c r="B236" i="9" s="1"/>
  <c r="E236" i="9"/>
  <c r="M235" i="9"/>
  <c r="L235" i="9"/>
  <c r="F235" i="9" s="1"/>
  <c r="E235" i="9"/>
  <c r="M234" i="9"/>
  <c r="L234" i="9"/>
  <c r="F234" i="9"/>
  <c r="B234" i="9" s="1"/>
  <c r="E234" i="9"/>
  <c r="M233" i="9"/>
  <c r="L233" i="9"/>
  <c r="F233" i="9" s="1"/>
  <c r="B233" i="9" s="1"/>
  <c r="E233" i="9"/>
  <c r="M232" i="9"/>
  <c r="F232" i="9" s="1"/>
  <c r="L232" i="9"/>
  <c r="E232" i="9"/>
  <c r="B232" i="9"/>
  <c r="M231" i="9"/>
  <c r="L231" i="9"/>
  <c r="F231" i="9"/>
  <c r="E231" i="9"/>
  <c r="B231" i="9" s="1"/>
  <c r="M230" i="9"/>
  <c r="L230" i="9"/>
  <c r="F230" i="9"/>
  <c r="E230" i="9"/>
  <c r="B230" i="9" s="1"/>
  <c r="M229" i="9"/>
  <c r="L229" i="9"/>
  <c r="F229" i="9" s="1"/>
  <c r="E229" i="9"/>
  <c r="M228" i="9"/>
  <c r="L228" i="9"/>
  <c r="E228" i="9"/>
  <c r="M227" i="9"/>
  <c r="L227" i="9"/>
  <c r="F227" i="9" s="1"/>
  <c r="E227" i="9"/>
  <c r="M226" i="9"/>
  <c r="L226" i="9"/>
  <c r="F226" i="9"/>
  <c r="B226" i="9" s="1"/>
  <c r="E226" i="9"/>
  <c r="M225" i="9"/>
  <c r="L225" i="9"/>
  <c r="F225" i="9" s="1"/>
  <c r="B225" i="9" s="1"/>
  <c r="E225" i="9"/>
  <c r="M224" i="9"/>
  <c r="L224" i="9"/>
  <c r="F224" i="9" s="1"/>
  <c r="E224" i="9"/>
  <c r="B224" i="9"/>
  <c r="M223" i="9"/>
  <c r="L223" i="9"/>
  <c r="F223" i="9" s="1"/>
  <c r="E223" i="9"/>
  <c r="M222" i="9"/>
  <c r="L222" i="9"/>
  <c r="F222" i="9"/>
  <c r="B222" i="9" s="1"/>
  <c r="E222" i="9"/>
  <c r="M221" i="9"/>
  <c r="L221" i="9"/>
  <c r="F221" i="9" s="1"/>
  <c r="B221" i="9" s="1"/>
  <c r="E221" i="9"/>
  <c r="M220" i="9"/>
  <c r="L220" i="9"/>
  <c r="F220" i="9" s="1"/>
  <c r="B220" i="9" s="1"/>
  <c r="E220" i="9"/>
  <c r="M219" i="9"/>
  <c r="L219" i="9"/>
  <c r="F219" i="9"/>
  <c r="E219" i="9"/>
  <c r="B219" i="9" s="1"/>
  <c r="M218" i="9"/>
  <c r="L218" i="9"/>
  <c r="F218" i="9"/>
  <c r="B218" i="9" s="1"/>
  <c r="E218" i="9"/>
  <c r="M217" i="9"/>
  <c r="L217" i="9"/>
  <c r="F217" i="9" s="1"/>
  <c r="E217" i="9"/>
  <c r="M216" i="9"/>
  <c r="L216" i="9"/>
  <c r="F216" i="9" s="1"/>
  <c r="E216" i="9"/>
  <c r="B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B158" i="9" s="1"/>
  <c r="H157" i="9"/>
  <c r="E157" i="9" s="1"/>
  <c r="B157" i="9" s="1"/>
  <c r="G157" i="9"/>
  <c r="F157" i="9"/>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G151" i="9"/>
  <c r="F151" i="9"/>
  <c r="H150" i="9"/>
  <c r="G150" i="9"/>
  <c r="F150" i="9"/>
  <c r="E150" i="9"/>
  <c r="B150" i="9" s="1"/>
  <c r="H149" i="9"/>
  <c r="E149" i="9" s="1"/>
  <c r="B149" i="9" s="1"/>
  <c r="G149" i="9"/>
  <c r="F149" i="9"/>
  <c r="H148" i="9"/>
  <c r="G148" i="9"/>
  <c r="E148" i="9" s="1"/>
  <c r="B148" i="9" s="1"/>
  <c r="F148" i="9"/>
  <c r="H147" i="9"/>
  <c r="G147" i="9"/>
  <c r="E147" i="9" s="1"/>
  <c r="B147" i="9" s="1"/>
  <c r="F147" i="9"/>
  <c r="H146" i="9"/>
  <c r="G146" i="9"/>
  <c r="F146" i="9"/>
  <c r="E146" i="9"/>
  <c r="B146" i="9" s="1"/>
  <c r="H145" i="9"/>
  <c r="G145" i="9"/>
  <c r="F145" i="9"/>
  <c r="E145" i="9"/>
  <c r="H144" i="9"/>
  <c r="G144" i="9"/>
  <c r="E144" i="9" s="1"/>
  <c r="B144" i="9" s="1"/>
  <c r="F144" i="9"/>
  <c r="F143" i="9"/>
  <c r="H142" i="9"/>
  <c r="G142" i="9"/>
  <c r="F142" i="9"/>
  <c r="E142" i="9"/>
  <c r="B142" i="9" s="1"/>
  <c r="H141" i="9"/>
  <c r="G141" i="9"/>
  <c r="F141" i="9"/>
  <c r="E141" i="9"/>
  <c r="B141" i="9" s="1"/>
  <c r="H140" i="9"/>
  <c r="G140" i="9"/>
  <c r="E140" i="9" s="1"/>
  <c r="B140" i="9" s="1"/>
  <c r="F140" i="9"/>
  <c r="H139" i="9"/>
  <c r="G139" i="9"/>
  <c r="E139" i="9" s="1"/>
  <c r="B139" i="9" s="1"/>
  <c r="F139" i="9"/>
  <c r="H138" i="9"/>
  <c r="G138" i="9"/>
  <c r="F138" i="9"/>
  <c r="E138" i="9"/>
  <c r="B138" i="9" s="1"/>
  <c r="H137" i="9"/>
  <c r="G137" i="9"/>
  <c r="F137" i="9"/>
  <c r="E137" i="9"/>
  <c r="H136" i="9"/>
  <c r="G136" i="9"/>
  <c r="E136" i="9" s="1"/>
  <c r="B136" i="9" s="1"/>
  <c r="F136" i="9"/>
  <c r="H135" i="9"/>
  <c r="G135" i="9"/>
  <c r="F135" i="9"/>
  <c r="H134" i="9"/>
  <c r="G134" i="9"/>
  <c r="F134" i="9"/>
  <c r="E134" i="9"/>
  <c r="B134" i="9" s="1"/>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H128" i="9"/>
  <c r="G128" i="9"/>
  <c r="E128" i="9" s="1"/>
  <c r="B128" i="9" s="1"/>
  <c r="F128" i="9"/>
  <c r="H127" i="9"/>
  <c r="G127" i="9"/>
  <c r="F127" i="9"/>
  <c r="H126" i="9"/>
  <c r="G126" i="9"/>
  <c r="F126" i="9"/>
  <c r="E126" i="9"/>
  <c r="B126" i="9" s="1"/>
  <c r="H125" i="9"/>
  <c r="G125" i="9"/>
  <c r="E125" i="9" s="1"/>
  <c r="B125" i="9" s="1"/>
  <c r="F125" i="9"/>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G119" i="9"/>
  <c r="F119" i="9"/>
  <c r="H118" i="9"/>
  <c r="G118" i="9"/>
  <c r="F118" i="9"/>
  <c r="E118" i="9"/>
  <c r="B118" i="9" s="1"/>
  <c r="H117" i="9"/>
  <c r="G117" i="9"/>
  <c r="F117" i="9"/>
  <c r="E117" i="9"/>
  <c r="B117" i="9" s="1"/>
  <c r="H116" i="9"/>
  <c r="G116" i="9"/>
  <c r="E116" i="9" s="1"/>
  <c r="B116" i="9" s="1"/>
  <c r="F116" i="9"/>
  <c r="H115" i="9"/>
  <c r="G115" i="9"/>
  <c r="E115" i="9" s="1"/>
  <c r="B115" i="9" s="1"/>
  <c r="F115" i="9"/>
  <c r="H114" i="9"/>
  <c r="G114" i="9"/>
  <c r="E114" i="9" s="1"/>
  <c r="B114" i="9" s="1"/>
  <c r="F114" i="9"/>
  <c r="H113" i="9"/>
  <c r="G113" i="9"/>
  <c r="F113" i="9"/>
  <c r="E113" i="9"/>
  <c r="H112" i="9"/>
  <c r="G112" i="9"/>
  <c r="E112" i="9" s="1"/>
  <c r="B112" i="9" s="1"/>
  <c r="F112" i="9"/>
  <c r="H111" i="9"/>
  <c r="G111" i="9"/>
  <c r="F111" i="9"/>
  <c r="H110" i="9"/>
  <c r="G110" i="9"/>
  <c r="F110" i="9"/>
  <c r="E110" i="9"/>
  <c r="B110" i="9" s="1"/>
  <c r="H109" i="9"/>
  <c r="G109" i="9"/>
  <c r="F109" i="9"/>
  <c r="E109" i="9"/>
  <c r="B109" i="9" s="1"/>
  <c r="H108" i="9"/>
  <c r="G108" i="9"/>
  <c r="E108" i="9" s="1"/>
  <c r="B108" i="9" s="1"/>
  <c r="F108" i="9"/>
  <c r="H107" i="9"/>
  <c r="G107" i="9"/>
  <c r="E107" i="9" s="1"/>
  <c r="B107" i="9" s="1"/>
  <c r="F107" i="9"/>
  <c r="H106" i="9"/>
  <c r="G106" i="9"/>
  <c r="F106" i="9"/>
  <c r="E106" i="9"/>
  <c r="B106" i="9"/>
  <c r="H105" i="9"/>
  <c r="G105" i="9"/>
  <c r="E105" i="9" s="1"/>
  <c r="B105" i="9" s="1"/>
  <c r="F105" i="9"/>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F99" i="9"/>
  <c r="B99" i="9"/>
  <c r="H98" i="9"/>
  <c r="G98" i="9"/>
  <c r="E98" i="9" s="1"/>
  <c r="B98" i="9" s="1"/>
  <c r="F98" i="9"/>
  <c r="H97" i="9"/>
  <c r="G97" i="9"/>
  <c r="F97" i="9"/>
  <c r="E97" i="9"/>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G91" i="9"/>
  <c r="E91" i="9" s="1"/>
  <c r="F91" i="9"/>
  <c r="B91" i="9"/>
  <c r="H90" i="9"/>
  <c r="E90" i="9" s="1"/>
  <c r="B90" i="9" s="1"/>
  <c r="G90" i="9"/>
  <c r="F90" i="9"/>
  <c r="H89" i="9"/>
  <c r="G89" i="9"/>
  <c r="F89" i="9"/>
  <c r="E89" i="9"/>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E83" i="9" s="1"/>
  <c r="F83" i="9"/>
  <c r="B83" i="9"/>
  <c r="H82" i="9"/>
  <c r="E82" i="9" s="1"/>
  <c r="B82" i="9" s="1"/>
  <c r="G82" i="9"/>
  <c r="F82" i="9"/>
  <c r="H81" i="9"/>
  <c r="G81" i="9"/>
  <c r="F81" i="9"/>
  <c r="E81" i="9"/>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F75" i="9"/>
  <c r="B75" i="9"/>
  <c r="H74" i="9"/>
  <c r="E74" i="9" s="1"/>
  <c r="B74" i="9" s="1"/>
  <c r="G74" i="9"/>
  <c r="F74" i="9"/>
  <c r="H73" i="9"/>
  <c r="G73" i="9"/>
  <c r="F73" i="9"/>
  <c r="E73" i="9"/>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E67" i="9" s="1"/>
  <c r="F67" i="9"/>
  <c r="B67" i="9"/>
  <c r="H66" i="9"/>
  <c r="G66" i="9"/>
  <c r="E66" i="9" s="1"/>
  <c r="B66" i="9" s="1"/>
  <c r="F66" i="9"/>
  <c r="H65" i="9"/>
  <c r="G65" i="9"/>
  <c r="E65" i="9" s="1"/>
  <c r="B65" i="9" s="1"/>
  <c r="F65" i="9"/>
  <c r="H64" i="9"/>
  <c r="G64" i="9"/>
  <c r="F64" i="9"/>
  <c r="E64" i="9"/>
  <c r="B64" i="9" s="1"/>
  <c r="H63" i="9"/>
  <c r="G63" i="9"/>
  <c r="E63" i="9" s="1"/>
  <c r="B63" i="9" s="1"/>
  <c r="F63" i="9"/>
  <c r="H62" i="9"/>
  <c r="G62" i="9"/>
  <c r="F62" i="9"/>
  <c r="E62" i="9"/>
  <c r="B62" i="9" s="1"/>
  <c r="H61" i="9"/>
  <c r="G61" i="9"/>
  <c r="F61" i="9"/>
  <c r="E61" i="9"/>
  <c r="B61" i="9"/>
  <c r="H60" i="9"/>
  <c r="G60" i="9"/>
  <c r="E60" i="9" s="1"/>
  <c r="B60" i="9" s="1"/>
  <c r="F60" i="9"/>
  <c r="H59" i="9"/>
  <c r="G59" i="9"/>
  <c r="E59" i="9" s="1"/>
  <c r="F59" i="9"/>
  <c r="B59" i="9"/>
  <c r="H58" i="9"/>
  <c r="G58" i="9"/>
  <c r="E58" i="9" s="1"/>
  <c r="B58" i="9" s="1"/>
  <c r="F58" i="9"/>
  <c r="H57" i="9"/>
  <c r="E57" i="9" s="1"/>
  <c r="B57" i="9" s="1"/>
  <c r="G57" i="9"/>
  <c r="F57" i="9"/>
  <c r="H56" i="9"/>
  <c r="G56" i="9"/>
  <c r="F56" i="9"/>
  <c r="E56" i="9"/>
  <c r="B56" i="9" s="1"/>
  <c r="H55" i="9"/>
  <c r="G55" i="9"/>
  <c r="F55" i="9"/>
  <c r="H54" i="9"/>
  <c r="G54" i="9"/>
  <c r="F54" i="9"/>
  <c r="E54" i="9"/>
  <c r="B54" i="9" s="1"/>
  <c r="H53" i="9"/>
  <c r="G53" i="9"/>
  <c r="E53" i="9" s="1"/>
  <c r="B53" i="9" s="1"/>
  <c r="F53" i="9"/>
  <c r="H52" i="9"/>
  <c r="G52" i="9"/>
  <c r="E52" i="9" s="1"/>
  <c r="B52" i="9" s="1"/>
  <c r="F52" i="9"/>
  <c r="H51" i="9"/>
  <c r="G51" i="9"/>
  <c r="E51" i="9" s="1"/>
  <c r="F51" i="9"/>
  <c r="B51" i="9"/>
  <c r="H50" i="9"/>
  <c r="G50" i="9"/>
  <c r="E50" i="9" s="1"/>
  <c r="B50" i="9" s="1"/>
  <c r="F50" i="9"/>
  <c r="H49" i="9"/>
  <c r="E49" i="9" s="1"/>
  <c r="B49" i="9" s="1"/>
  <c r="G49" i="9"/>
  <c r="F49" i="9"/>
  <c r="H48" i="9"/>
  <c r="G48" i="9"/>
  <c r="F48" i="9"/>
  <c r="E48" i="9"/>
  <c r="B48" i="9" s="1"/>
  <c r="H47" i="9"/>
  <c r="G47" i="9"/>
  <c r="E47" i="9" s="1"/>
  <c r="B47" i="9" s="1"/>
  <c r="F47" i="9"/>
  <c r="H46" i="9"/>
  <c r="G46" i="9"/>
  <c r="F46" i="9"/>
  <c r="E46" i="9"/>
  <c r="B46" i="9" s="1"/>
  <c r="H45" i="9"/>
  <c r="G45" i="9"/>
  <c r="F45" i="9"/>
  <c r="E45" i="9"/>
  <c r="B45" i="9"/>
  <c r="H44" i="9"/>
  <c r="G44" i="9"/>
  <c r="E44" i="9" s="1"/>
  <c r="B44" i="9" s="1"/>
  <c r="F44" i="9"/>
  <c r="H43" i="9"/>
  <c r="G43" i="9"/>
  <c r="F43" i="9"/>
  <c r="E43" i="9"/>
  <c r="B43" i="9" s="1"/>
  <c r="H42" i="9"/>
  <c r="G42" i="9"/>
  <c r="E42" i="9" s="1"/>
  <c r="B42" i="9" s="1"/>
  <c r="F42" i="9"/>
  <c r="H41" i="9"/>
  <c r="G41" i="9"/>
  <c r="E41" i="9" s="1"/>
  <c r="F41" i="9"/>
  <c r="H40" i="9"/>
  <c r="G40" i="9"/>
  <c r="F40" i="9"/>
  <c r="E40" i="9"/>
  <c r="B40" i="9" s="1"/>
  <c r="H39" i="9"/>
  <c r="G39" i="9"/>
  <c r="E39" i="9" s="1"/>
  <c r="B39" i="9" s="1"/>
  <c r="F39" i="9"/>
  <c r="H38" i="9"/>
  <c r="G38" i="9"/>
  <c r="F38" i="9"/>
  <c r="E38" i="9"/>
  <c r="B38" i="9" s="1"/>
  <c r="H37" i="9"/>
  <c r="G37" i="9"/>
  <c r="F37" i="9"/>
  <c r="E37" i="9"/>
  <c r="B37" i="9" s="1"/>
  <c r="H36" i="9"/>
  <c r="G36" i="9"/>
  <c r="E36" i="9" s="1"/>
  <c r="B36" i="9" s="1"/>
  <c r="F36" i="9"/>
  <c r="H35" i="9"/>
  <c r="G35" i="9"/>
  <c r="E35" i="9" s="1"/>
  <c r="B35" i="9" s="1"/>
  <c r="F35" i="9"/>
  <c r="H34" i="9"/>
  <c r="G34" i="9"/>
  <c r="F34" i="9"/>
  <c r="E34" i="9"/>
  <c r="B34" i="9"/>
  <c r="H33" i="9"/>
  <c r="G33" i="9"/>
  <c r="F33" i="9"/>
  <c r="H32" i="9"/>
  <c r="G32" i="9"/>
  <c r="F32" i="9"/>
  <c r="H31" i="9"/>
  <c r="E31" i="9" s="1"/>
  <c r="B31" i="9" s="1"/>
  <c r="G31" i="9"/>
  <c r="F31" i="9"/>
  <c r="H30" i="9"/>
  <c r="G30" i="9"/>
  <c r="F30" i="9"/>
  <c r="E30" i="9"/>
  <c r="B30" i="9" s="1"/>
  <c r="H29" i="9"/>
  <c r="G29" i="9"/>
  <c r="F29" i="9"/>
  <c r="E29" i="9"/>
  <c r="B29" i="9" s="1"/>
  <c r="H28" i="9"/>
  <c r="G28" i="9"/>
  <c r="E28" i="9" s="1"/>
  <c r="B28" i="9" s="1"/>
  <c r="F28" i="9"/>
  <c r="H27" i="9"/>
  <c r="G27" i="9"/>
  <c r="E27" i="9" s="1"/>
  <c r="B27" i="9" s="1"/>
  <c r="F27" i="9"/>
  <c r="H26" i="9"/>
  <c r="G26" i="9"/>
  <c r="F26" i="9"/>
  <c r="E26" i="9"/>
  <c r="B26" i="9"/>
  <c r="H25" i="9"/>
  <c r="E25" i="9" s="1"/>
  <c r="B25" i="9" s="1"/>
  <c r="G25" i="9"/>
  <c r="F25" i="9"/>
  <c r="H24" i="9"/>
  <c r="G24" i="9"/>
  <c r="E24" i="9" s="1"/>
  <c r="B24" i="9" s="1"/>
  <c r="F24" i="9"/>
  <c r="H23" i="9"/>
  <c r="E23" i="9" s="1"/>
  <c r="B23" i="9" s="1"/>
  <c r="G23" i="9"/>
  <c r="F23" i="9"/>
  <c r="H22" i="9"/>
  <c r="G22" i="9"/>
  <c r="F22" i="9"/>
  <c r="E22" i="9"/>
  <c r="B22" i="9" s="1"/>
  <c r="F21" i="9"/>
  <c r="F4" i="9"/>
  <c r="O3" i="9"/>
  <c r="G275" i="9" s="1"/>
  <c r="E275" i="9" s="1"/>
  <c r="B275" i="9" s="1"/>
  <c r="I3" i="9"/>
  <c r="H3" i="9"/>
  <c r="G3" i="9"/>
  <c r="D101" i="8"/>
  <c r="D95" i="8"/>
  <c r="D90" i="8"/>
  <c r="D85" i="8"/>
  <c r="D80" i="8"/>
  <c r="D75" i="8"/>
  <c r="D70" i="8"/>
  <c r="D65" i="8"/>
  <c r="D60" i="8"/>
  <c r="D55" i="8"/>
  <c r="D50" i="8"/>
  <c r="D44" i="8"/>
  <c r="D36" i="8"/>
  <c r="D26" i="8"/>
  <c r="D24" i="8" s="1"/>
  <c r="D18" i="8"/>
  <c r="D8" i="8"/>
  <c r="D6" i="8"/>
  <c r="E44" i="7"/>
  <c r="D44" i="7"/>
  <c r="E39" i="7"/>
  <c r="D39" i="7"/>
  <c r="D38" i="7" s="1"/>
  <c r="H31" i="3" s="1"/>
  <c r="E30" i="7"/>
  <c r="D30" i="7"/>
  <c r="D22" i="7" s="1"/>
  <c r="H30" i="3" s="1"/>
  <c r="E23" i="7"/>
  <c r="E22" i="7" s="1"/>
  <c r="D23" i="7"/>
  <c r="E14" i="7"/>
  <c r="D14" i="7"/>
  <c r="E7" i="7"/>
  <c r="D7" i="7"/>
  <c r="D6" i="7" s="1"/>
  <c r="D5" i="7" s="1"/>
  <c r="E6" i="7"/>
  <c r="E5" i="7" s="1"/>
  <c r="I29" i="3" s="1"/>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E99" i="6"/>
  <c r="E89" i="6" s="1"/>
  <c r="D1383" i="1" s="1"/>
  <c r="D99" i="6"/>
  <c r="F99" i="6" s="1"/>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F239" i="5"/>
  <c r="E239" i="5"/>
  <c r="D239" i="5"/>
  <c r="E238" i="5"/>
  <c r="E237" i="5" s="1"/>
  <c r="F236" i="5"/>
  <c r="F235" i="5"/>
  <c r="E234" i="5"/>
  <c r="D234" i="5"/>
  <c r="F234" i="5" s="1"/>
  <c r="F233" i="5"/>
  <c r="F232" i="5"/>
  <c r="F231" i="5"/>
  <c r="F230" i="5"/>
  <c r="F229" i="5"/>
  <c r="F228" i="5"/>
  <c r="F227" i="5"/>
  <c r="F226" i="5"/>
  <c r="F225" i="5"/>
  <c r="E224" i="5"/>
  <c r="E206" i="5" s="1"/>
  <c r="H310"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E190" i="5"/>
  <c r="H309" i="9" s="1"/>
  <c r="D190" i="5"/>
  <c r="F189" i="5"/>
  <c r="F188" i="5"/>
  <c r="F187" i="5"/>
  <c r="F186" i="5"/>
  <c r="F185" i="5"/>
  <c r="F184" i="5"/>
  <c r="F183" i="5"/>
  <c r="F182" i="5"/>
  <c r="F181" i="5"/>
  <c r="E180" i="5"/>
  <c r="D180" i="5"/>
  <c r="F180" i="5" s="1"/>
  <c r="F179" i="5"/>
  <c r="F178" i="5"/>
  <c r="F177" i="5"/>
  <c r="E177" i="5"/>
  <c r="D177" i="5"/>
  <c r="G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F148" i="5"/>
  <c r="F147" i="5"/>
  <c r="D146" i="5"/>
  <c r="F146" i="5" s="1"/>
  <c r="F145" i="5"/>
  <c r="F144" i="5"/>
  <c r="F143" i="5"/>
  <c r="F142" i="5"/>
  <c r="E142" i="5"/>
  <c r="D142" i="5"/>
  <c r="D134" i="5" s="1"/>
  <c r="F134" i="5" s="1"/>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E87" i="5" s="1"/>
  <c r="D1065" i="1" s="1"/>
  <c r="G1065" i="1" s="1"/>
  <c r="D106" i="5"/>
  <c r="F105" i="5"/>
  <c r="F104" i="5"/>
  <c r="F103" i="5"/>
  <c r="F102" i="5"/>
  <c r="F101" i="5"/>
  <c r="F100" i="5"/>
  <c r="F99" i="5"/>
  <c r="F98" i="5"/>
  <c r="F97" i="5"/>
  <c r="F96" i="5"/>
  <c r="F95" i="5"/>
  <c r="F94" i="5"/>
  <c r="F93" i="5"/>
  <c r="F92" i="5"/>
  <c r="F91" i="5"/>
  <c r="F90" i="5"/>
  <c r="F89" i="5"/>
  <c r="F88" i="5"/>
  <c r="E88" i="5"/>
  <c r="D88" i="5"/>
  <c r="D87" i="5"/>
  <c r="F87" i="5" s="1"/>
  <c r="F86" i="5"/>
  <c r="F85" i="5"/>
  <c r="F84" i="5"/>
  <c r="F83" i="5"/>
  <c r="F82" i="5"/>
  <c r="F81" i="5"/>
  <c r="F80" i="5"/>
  <c r="F79" i="5"/>
  <c r="E79" i="5"/>
  <c r="E78" i="5" s="1"/>
  <c r="D79" i="5"/>
  <c r="D78" i="5" s="1"/>
  <c r="F78" i="5" s="1"/>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E7" i="5" s="1"/>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4" i="4"/>
  <c r="F644" i="4" s="1"/>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F602" i="4"/>
  <c r="F601" i="4"/>
  <c r="F600" i="4"/>
  <c r="F599" i="4"/>
  <c r="E599" i="4"/>
  <c r="D599" i="4"/>
  <c r="F598" i="4"/>
  <c r="F597" i="4"/>
  <c r="F596" i="4"/>
  <c r="F595" i="4"/>
  <c r="E594" i="4"/>
  <c r="D594" i="4"/>
  <c r="F592" i="4"/>
  <c r="F591" i="4"/>
  <c r="E590" i="4"/>
  <c r="D590" i="4"/>
  <c r="F590" i="4" s="1"/>
  <c r="F589" i="4"/>
  <c r="F588" i="4"/>
  <c r="E587" i="4"/>
  <c r="D587" i="4"/>
  <c r="F587" i="4" s="1"/>
  <c r="F586" i="4"/>
  <c r="F585" i="4"/>
  <c r="E585" i="4"/>
  <c r="D585" i="4"/>
  <c r="F584" i="4"/>
  <c r="F583" i="4"/>
  <c r="F582" i="4"/>
  <c r="F581" i="4"/>
  <c r="E581" i="4"/>
  <c r="E580" i="4" s="1"/>
  <c r="D581" i="4"/>
  <c r="D580" i="4" s="1"/>
  <c r="F580" i="4" s="1"/>
  <c r="F579" i="4"/>
  <c r="F578" i="4"/>
  <c r="F577" i="4"/>
  <c r="E577" i="4"/>
  <c r="D577" i="4"/>
  <c r="F576" i="4"/>
  <c r="F575" i="4"/>
  <c r="E574" i="4"/>
  <c r="D574" i="4"/>
  <c r="F574" i="4" s="1"/>
  <c r="F573" i="4"/>
  <c r="F572" i="4"/>
  <c r="F571" i="4"/>
  <c r="E571" i="4"/>
  <c r="D571" i="4"/>
  <c r="F570" i="4"/>
  <c r="F569" i="4"/>
  <c r="F568" i="4"/>
  <c r="E568" i="4"/>
  <c r="E567" i="4" s="1"/>
  <c r="D561" i="1" s="1"/>
  <c r="D568" i="4"/>
  <c r="D567" i="4" s="1"/>
  <c r="F567" i="4" s="1"/>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E529" i="4" s="1"/>
  <c r="D530" i="4"/>
  <c r="F527" i="4"/>
  <c r="F526" i="4"/>
  <c r="F525" i="4"/>
  <c r="E525" i="4"/>
  <c r="D525" i="4"/>
  <c r="F524" i="4"/>
  <c r="F523" i="4"/>
  <c r="E522" i="4"/>
  <c r="D522" i="4"/>
  <c r="F522" i="4" s="1"/>
  <c r="F521" i="4"/>
  <c r="F520" i="4"/>
  <c r="F519" i="4"/>
  <c r="E519" i="4"/>
  <c r="D519" i="4"/>
  <c r="F518" i="4"/>
  <c r="F517" i="4"/>
  <c r="F516" i="4"/>
  <c r="E516" i="4"/>
  <c r="E515" i="4" s="1"/>
  <c r="D509" i="1" s="1"/>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E473" i="4"/>
  <c r="E472" i="4" s="1"/>
  <c r="D473" i="4"/>
  <c r="F473" i="4" s="1"/>
  <c r="D472" i="4"/>
  <c r="F472" i="4" s="1"/>
  <c r="F471" i="4"/>
  <c r="F470" i="4"/>
  <c r="E469" i="4"/>
  <c r="D469" i="4"/>
  <c r="F469" i="4" s="1"/>
  <c r="F468" i="4"/>
  <c r="F467" i="4"/>
  <c r="F466" i="4"/>
  <c r="E466" i="4"/>
  <c r="D466" i="4"/>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F422" i="4"/>
  <c r="E422" i="4"/>
  <c r="D422" i="4"/>
  <c r="E421" i="4"/>
  <c r="D421" i="4"/>
  <c r="F421" i="4" s="1"/>
  <c r="E418" i="4"/>
  <c r="D418" i="4"/>
  <c r="F418" i="4" s="1"/>
  <c r="F417" i="4"/>
  <c r="E417" i="4"/>
  <c r="D417" i="4"/>
  <c r="E416" i="4"/>
  <c r="D416" i="4"/>
  <c r="D643" i="4" s="1"/>
  <c r="F411" i="4"/>
  <c r="F410" i="4"/>
  <c r="F409" i="4"/>
  <c r="F406" i="4"/>
  <c r="F405" i="4"/>
  <c r="F404" i="4"/>
  <c r="F403" i="4"/>
  <c r="E402" i="4"/>
  <c r="D402" i="4"/>
  <c r="F402" i="4" s="1"/>
  <c r="F401" i="4"/>
  <c r="F400" i="4"/>
  <c r="E400" i="4"/>
  <c r="D400" i="4"/>
  <c r="F399" i="4"/>
  <c r="F398" i="4"/>
  <c r="F397" i="4"/>
  <c r="E397" i="4"/>
  <c r="E396" i="4" s="1"/>
  <c r="D391" i="1" s="1"/>
  <c r="D397" i="4"/>
  <c r="D396" i="4" s="1"/>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E356" i="4"/>
  <c r="F356" i="4" s="1"/>
  <c r="D356" i="4"/>
  <c r="F355" i="4"/>
  <c r="F354" i="4"/>
  <c r="F353" i="4"/>
  <c r="F352" i="4"/>
  <c r="E352" i="4"/>
  <c r="E351" i="4" s="1"/>
  <c r="D352" i="4"/>
  <c r="D351" i="4" s="1"/>
  <c r="F351" i="4" s="1"/>
  <c r="F349" i="4"/>
  <c r="F348" i="4"/>
  <c r="E348" i="4"/>
  <c r="D348" i="4"/>
  <c r="F347" i="4"/>
  <c r="F346" i="4"/>
  <c r="F345" i="4"/>
  <c r="E345" i="4"/>
  <c r="E344" i="4" s="1"/>
  <c r="D339" i="1" s="1"/>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D311" i="4" s="1"/>
  <c r="F310" i="4"/>
  <c r="F309" i="4"/>
  <c r="F308" i="4"/>
  <c r="F307" i="4"/>
  <c r="F306" i="4"/>
  <c r="F305" i="4"/>
  <c r="F304" i="4"/>
  <c r="E304" i="4"/>
  <c r="D304" i="4"/>
  <c r="F303" i="4"/>
  <c r="F302" i="4"/>
  <c r="F301" i="4"/>
  <c r="F300" i="4"/>
  <c r="E300" i="4"/>
  <c r="E299" i="4" s="1"/>
  <c r="D300" i="4"/>
  <c r="D299" i="4" s="1"/>
  <c r="F299"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E259" i="4"/>
  <c r="F259" i="4" s="1"/>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E240" i="4"/>
  <c r="D240" i="4"/>
  <c r="D224" i="4" s="1"/>
  <c r="C220" i="1"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F219" i="4"/>
  <c r="E219" i="4"/>
  <c r="D219" i="4"/>
  <c r="F218" i="4"/>
  <c r="F217" i="4"/>
  <c r="E216" i="4"/>
  <c r="E215" i="4" s="1"/>
  <c r="D216" i="4"/>
  <c r="F214" i="4"/>
  <c r="F213" i="4"/>
  <c r="F212" i="4"/>
  <c r="F211" i="4"/>
  <c r="F210" i="4"/>
  <c r="E210" i="4"/>
  <c r="D210" i="4"/>
  <c r="F209" i="4"/>
  <c r="F208" i="4"/>
  <c r="F207" i="4"/>
  <c r="F206" i="4"/>
  <c r="F205" i="4"/>
  <c r="F204" i="4"/>
  <c r="F203" i="4"/>
  <c r="E202" i="4"/>
  <c r="E196" i="4" s="1"/>
  <c r="D202" i="4"/>
  <c r="F202" i="4" s="1"/>
  <c r="F201" i="4"/>
  <c r="F200" i="4"/>
  <c r="F199" i="4"/>
  <c r="F198" i="4"/>
  <c r="F197" i="4"/>
  <c r="E197" i="4"/>
  <c r="D197" i="4"/>
  <c r="D196" i="4" s="1"/>
  <c r="F196" i="4" s="1"/>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9" i="4" s="1"/>
  <c r="F168" i="4"/>
  <c r="F167" i="4"/>
  <c r="F166" i="4"/>
  <c r="F165" i="4"/>
  <c r="F164" i="4"/>
  <c r="E164" i="4"/>
  <c r="D164" i="4"/>
  <c r="F162" i="4"/>
  <c r="F161" i="4"/>
  <c r="F160" i="4"/>
  <c r="E159" i="4"/>
  <c r="D159" i="4"/>
  <c r="F159" i="4" s="1"/>
  <c r="F158" i="4"/>
  <c r="F157" i="4"/>
  <c r="F156" i="4"/>
  <c r="F155" i="4"/>
  <c r="F154" i="4"/>
  <c r="E153" i="4"/>
  <c r="D153" i="4"/>
  <c r="F153" i="4" s="1"/>
  <c r="F152" i="4"/>
  <c r="E152" i="4"/>
  <c r="D152" i="4"/>
  <c r="F150" i="4"/>
  <c r="F149" i="4"/>
  <c r="F148" i="4"/>
  <c r="F147" i="4"/>
  <c r="F146" i="4"/>
  <c r="F145" i="4"/>
  <c r="F144" i="4"/>
  <c r="F143" i="4"/>
  <c r="F142" i="4"/>
  <c r="F141" i="4"/>
  <c r="F140" i="4"/>
  <c r="E140" i="4"/>
  <c r="D140" i="4"/>
  <c r="D139" i="4" s="1"/>
  <c r="F139" i="4" s="1"/>
  <c r="E139" i="4"/>
  <c r="F138" i="4"/>
  <c r="F137" i="4"/>
  <c r="F136" i="4"/>
  <c r="F135" i="4"/>
  <c r="E134" i="4"/>
  <c r="E133" i="4" s="1"/>
  <c r="D134" i="4"/>
  <c r="F132" i="4"/>
  <c r="F131" i="4"/>
  <c r="F130" i="4"/>
  <c r="F129" i="4"/>
  <c r="F128" i="4"/>
  <c r="E128" i="4"/>
  <c r="D128" i="4"/>
  <c r="F127" i="4"/>
  <c r="F126" i="4"/>
  <c r="F125" i="4"/>
  <c r="E125" i="4"/>
  <c r="E124" i="4" s="1"/>
  <c r="D125" i="4"/>
  <c r="D124" i="4" s="1"/>
  <c r="F124" i="4" s="1"/>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c r="F81" i="4"/>
  <c r="F80" i="4"/>
  <c r="F79" i="4"/>
  <c r="F78" i="4"/>
  <c r="E77" i="4"/>
  <c r="D77" i="4"/>
  <c r="F77" i="4" s="1"/>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8" i="4"/>
  <c r="F57" i="4"/>
  <c r="F56" i="4"/>
  <c r="F55" i="4"/>
  <c r="E54" i="4"/>
  <c r="D54" i="4"/>
  <c r="F54" i="4" s="1"/>
  <c r="F53" i="4"/>
  <c r="F52" i="4"/>
  <c r="E51" i="4"/>
  <c r="E50" i="4" s="1"/>
  <c r="D51" i="4"/>
  <c r="F51" i="4" s="1"/>
  <c r="F49" i="4"/>
  <c r="F48" i="4"/>
  <c r="F47" i="4"/>
  <c r="F46" i="4"/>
  <c r="F45" i="4"/>
  <c r="E45" i="4"/>
  <c r="E44" i="4" s="1"/>
  <c r="D45" i="4"/>
  <c r="D44" i="4" s="1"/>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I36" i="3"/>
  <c r="G36" i="3"/>
  <c r="B36" i="3"/>
  <c r="G35" i="3"/>
  <c r="B35" i="3"/>
  <c r="G34" i="3"/>
  <c r="B34" i="3"/>
  <c r="I33" i="3"/>
  <c r="G33" i="3"/>
  <c r="B33" i="3"/>
  <c r="I32" i="3"/>
  <c r="H32" i="3"/>
  <c r="G32" i="3"/>
  <c r="B32" i="3"/>
  <c r="G31" i="3"/>
  <c r="B31" i="3"/>
  <c r="I30" i="3"/>
  <c r="G30" i="3"/>
  <c r="B30" i="3"/>
  <c r="G29" i="3"/>
  <c r="B29" i="3"/>
  <c r="G28" i="3"/>
  <c r="B28" i="3"/>
  <c r="I27" i="3"/>
  <c r="G27" i="3"/>
  <c r="B27" i="3"/>
  <c r="I26" i="3"/>
  <c r="H26" i="3"/>
  <c r="G26" i="3"/>
  <c r="B26" i="3"/>
  <c r="I25" i="3"/>
  <c r="G25" i="3"/>
  <c r="B25" i="3"/>
  <c r="I24" i="3"/>
  <c r="H24" i="3"/>
  <c r="G24" i="3"/>
  <c r="B24" i="3"/>
  <c r="I23" i="3"/>
  <c r="G23" i="3"/>
  <c r="B23" i="3"/>
  <c r="G22" i="3"/>
  <c r="B22" i="3"/>
  <c r="G21" i="3"/>
  <c r="B21" i="3"/>
  <c r="I20" i="3"/>
  <c r="G20" i="3"/>
  <c r="B20" i="3"/>
  <c r="G19" i="3"/>
  <c r="B19" i="3"/>
  <c r="G18" i="3"/>
  <c r="B18" i="3"/>
  <c r="G17" i="3"/>
  <c r="B17" i="3"/>
  <c r="G16" i="3"/>
  <c r="B16" i="3"/>
  <c r="H10" i="3" a="1"/>
  <c r="H10" i="3" s="1"/>
  <c r="L3" i="9" s="1"/>
  <c r="H1580" i="1"/>
  <c r="G1580" i="1"/>
  <c r="C1580" i="1"/>
  <c r="G1579" i="1"/>
  <c r="C1579" i="1"/>
  <c r="H1579" i="1" s="1"/>
  <c r="C1578" i="1"/>
  <c r="H1577" i="1"/>
  <c r="G1577" i="1"/>
  <c r="C1577" i="1"/>
  <c r="H1576" i="1"/>
  <c r="G1576" i="1"/>
  <c r="C1576" i="1"/>
  <c r="G1575" i="1"/>
  <c r="C1575" i="1"/>
  <c r="H1575" i="1" s="1"/>
  <c r="C1574" i="1"/>
  <c r="H1574" i="1" s="1"/>
  <c r="H1573" i="1"/>
  <c r="G1573" i="1"/>
  <c r="C1573" i="1"/>
  <c r="H1572" i="1"/>
  <c r="G1572" i="1"/>
  <c r="C1572" i="1"/>
  <c r="G1571" i="1"/>
  <c r="C1571" i="1"/>
  <c r="H1571" i="1" s="1"/>
  <c r="C1570" i="1"/>
  <c r="H1569" i="1"/>
  <c r="G1569" i="1"/>
  <c r="C1569" i="1"/>
  <c r="H1568" i="1"/>
  <c r="G1568" i="1"/>
  <c r="C1568" i="1"/>
  <c r="G1567" i="1"/>
  <c r="C1567" i="1"/>
  <c r="H1567" i="1" s="1"/>
  <c r="C1566" i="1"/>
  <c r="H1566" i="1" s="1"/>
  <c r="H1565" i="1"/>
  <c r="G1565" i="1"/>
  <c r="C1565" i="1"/>
  <c r="H1564" i="1"/>
  <c r="G1564" i="1"/>
  <c r="C1564" i="1"/>
  <c r="G1563" i="1"/>
  <c r="C1563" i="1"/>
  <c r="H1563" i="1" s="1"/>
  <c r="C1562" i="1"/>
  <c r="H1561" i="1"/>
  <c r="G1561" i="1"/>
  <c r="C1561" i="1"/>
  <c r="H1560" i="1"/>
  <c r="G1560" i="1"/>
  <c r="C1560" i="1"/>
  <c r="G1559" i="1"/>
  <c r="C1559" i="1"/>
  <c r="H1559" i="1" s="1"/>
  <c r="C1558" i="1"/>
  <c r="H1558" i="1" s="1"/>
  <c r="H1557" i="1"/>
  <c r="G1557" i="1"/>
  <c r="C1557" i="1"/>
  <c r="H1556" i="1"/>
  <c r="G1556" i="1"/>
  <c r="C1556" i="1"/>
  <c r="G1555" i="1"/>
  <c r="C1555" i="1"/>
  <c r="H1555" i="1" s="1"/>
  <c r="C1554" i="1"/>
  <c r="H1553" i="1"/>
  <c r="G1553" i="1"/>
  <c r="C1553" i="1"/>
  <c r="H1552" i="1"/>
  <c r="G1552" i="1"/>
  <c r="C1552" i="1"/>
  <c r="G1551" i="1"/>
  <c r="C1551" i="1"/>
  <c r="H1551" i="1" s="1"/>
  <c r="C1550" i="1"/>
  <c r="H1550" i="1" s="1"/>
  <c r="H1549" i="1"/>
  <c r="G1549" i="1"/>
  <c r="C1549" i="1"/>
  <c r="H1548" i="1"/>
  <c r="G1548" i="1"/>
  <c r="C1548" i="1"/>
  <c r="G1547" i="1"/>
  <c r="C1547" i="1"/>
  <c r="H1547" i="1" s="1"/>
  <c r="C1546" i="1"/>
  <c r="H1545" i="1"/>
  <c r="G1545" i="1"/>
  <c r="C1545" i="1"/>
  <c r="H1544" i="1"/>
  <c r="G1544" i="1"/>
  <c r="C1544" i="1"/>
  <c r="G1543" i="1"/>
  <c r="C1543" i="1"/>
  <c r="H1543" i="1" s="1"/>
  <c r="C1542" i="1"/>
  <c r="H1542" i="1" s="1"/>
  <c r="H1541" i="1"/>
  <c r="G1541" i="1"/>
  <c r="C1541" i="1"/>
  <c r="H1540" i="1"/>
  <c r="G1540" i="1"/>
  <c r="C1540" i="1"/>
  <c r="G1539" i="1"/>
  <c r="C1539" i="1"/>
  <c r="H1539" i="1" s="1"/>
  <c r="C1538" i="1"/>
  <c r="H1537" i="1"/>
  <c r="G1537" i="1"/>
  <c r="C1537" i="1"/>
  <c r="H1536" i="1"/>
  <c r="G1536" i="1"/>
  <c r="C1536" i="1"/>
  <c r="G1535" i="1"/>
  <c r="C1535" i="1"/>
  <c r="H1535" i="1" s="1"/>
  <c r="C1534" i="1"/>
  <c r="H1534" i="1" s="1"/>
  <c r="H1533" i="1"/>
  <c r="G1533" i="1"/>
  <c r="C1533" i="1"/>
  <c r="H1532" i="1"/>
  <c r="G1532" i="1"/>
  <c r="C1532" i="1"/>
  <c r="G1531" i="1"/>
  <c r="C1531" i="1"/>
  <c r="H1531" i="1" s="1"/>
  <c r="C1530" i="1"/>
  <c r="H1529" i="1"/>
  <c r="G1529" i="1"/>
  <c r="C1529" i="1"/>
  <c r="H1528" i="1"/>
  <c r="G1528" i="1"/>
  <c r="C1528" i="1"/>
  <c r="G1527" i="1"/>
  <c r="C1527" i="1"/>
  <c r="H1527" i="1" s="1"/>
  <c r="C1526" i="1"/>
  <c r="H1526" i="1" s="1"/>
  <c r="H1525" i="1"/>
  <c r="G1525" i="1"/>
  <c r="C1525" i="1"/>
  <c r="G1523" i="1"/>
  <c r="C1523" i="1"/>
  <c r="H1523" i="1" s="1"/>
  <c r="C1522" i="1"/>
  <c r="H1521" i="1"/>
  <c r="G1521" i="1"/>
  <c r="C1521" i="1"/>
  <c r="H1520" i="1"/>
  <c r="G1520" i="1"/>
  <c r="C1520" i="1"/>
  <c r="G1519" i="1"/>
  <c r="C1519" i="1"/>
  <c r="H1519" i="1" s="1"/>
  <c r="H1516" i="1"/>
  <c r="G1516" i="1"/>
  <c r="C1516" i="1"/>
  <c r="G1515" i="1"/>
  <c r="C1515" i="1"/>
  <c r="H1515" i="1" s="1"/>
  <c r="C1514" i="1"/>
  <c r="H1513" i="1"/>
  <c r="G1513" i="1"/>
  <c r="C1513" i="1"/>
  <c r="H1512" i="1"/>
  <c r="G1512" i="1"/>
  <c r="C1512" i="1"/>
  <c r="G1511" i="1"/>
  <c r="C1511" i="1"/>
  <c r="H1511" i="1" s="1"/>
  <c r="C1510" i="1"/>
  <c r="H1510" i="1" s="1"/>
  <c r="H1509" i="1"/>
  <c r="G1509" i="1"/>
  <c r="C1509" i="1"/>
  <c r="H1508" i="1"/>
  <c r="G1508" i="1"/>
  <c r="C1508" i="1"/>
  <c r="G1507" i="1"/>
  <c r="C1507" i="1"/>
  <c r="H1507" i="1" s="1"/>
  <c r="C1506" i="1"/>
  <c r="H1505" i="1"/>
  <c r="G1505" i="1"/>
  <c r="C1505" i="1"/>
  <c r="H1504" i="1"/>
  <c r="G1504" i="1"/>
  <c r="C1504" i="1"/>
  <c r="G1503" i="1"/>
  <c r="C1503" i="1"/>
  <c r="H1503" i="1" s="1"/>
  <c r="C1502" i="1"/>
  <c r="H1502" i="1" s="1"/>
  <c r="H1501" i="1"/>
  <c r="G1501" i="1"/>
  <c r="C1501" i="1"/>
  <c r="H1500" i="1"/>
  <c r="G1500" i="1"/>
  <c r="C1500" i="1"/>
  <c r="G1499" i="1"/>
  <c r="C1499" i="1"/>
  <c r="H1499" i="1" s="1"/>
  <c r="C1498" i="1"/>
  <c r="H1497" i="1"/>
  <c r="G1497" i="1"/>
  <c r="C1497" i="1"/>
  <c r="H1496" i="1"/>
  <c r="G1496" i="1"/>
  <c r="C1496" i="1"/>
  <c r="G1495" i="1"/>
  <c r="C1495" i="1"/>
  <c r="H1495" i="1" s="1"/>
  <c r="C1494" i="1"/>
  <c r="H1494" i="1" s="1"/>
  <c r="H1493" i="1"/>
  <c r="G1493" i="1"/>
  <c r="C1493" i="1"/>
  <c r="H1492" i="1"/>
  <c r="G1492" i="1"/>
  <c r="C1492" i="1"/>
  <c r="G1491" i="1"/>
  <c r="C1491" i="1"/>
  <c r="H1491" i="1" s="1"/>
  <c r="C1490" i="1"/>
  <c r="H1489" i="1"/>
  <c r="G1489" i="1"/>
  <c r="C1489" i="1"/>
  <c r="H1488" i="1"/>
  <c r="G1488" i="1"/>
  <c r="C1488" i="1"/>
  <c r="G1487" i="1"/>
  <c r="C1487" i="1"/>
  <c r="H1487" i="1" s="1"/>
  <c r="C1486" i="1"/>
  <c r="H1486" i="1" s="1"/>
  <c r="H1485" i="1"/>
  <c r="G1485" i="1"/>
  <c r="C1485" i="1"/>
  <c r="H1484" i="1"/>
  <c r="G1484" i="1"/>
  <c r="C1484" i="1"/>
  <c r="G1483" i="1"/>
  <c r="C1483" i="1"/>
  <c r="H1483" i="1" s="1"/>
  <c r="C1482" i="1"/>
  <c r="H1481" i="1"/>
  <c r="G1481" i="1"/>
  <c r="C1481" i="1"/>
  <c r="H1480" i="1"/>
  <c r="G1480" i="1"/>
  <c r="C1480" i="1"/>
  <c r="D1479" i="1"/>
  <c r="C1479" i="1"/>
  <c r="G1479" i="1" s="1"/>
  <c r="G1478" i="1"/>
  <c r="I1478" i="1" s="1"/>
  <c r="D1478" i="1"/>
  <c r="J1478" i="1" s="1"/>
  <c r="C1478" i="1"/>
  <c r="H1478" i="1" s="1"/>
  <c r="D1477" i="1"/>
  <c r="C1477" i="1"/>
  <c r="J1476" i="1"/>
  <c r="G1476" i="1"/>
  <c r="I1476" i="1" s="1"/>
  <c r="D1476" i="1"/>
  <c r="C1476" i="1"/>
  <c r="H1476" i="1" s="1"/>
  <c r="G1475" i="1"/>
  <c r="D1475" i="1"/>
  <c r="C1475" i="1"/>
  <c r="H1475" i="1" s="1"/>
  <c r="D1474" i="1"/>
  <c r="C1474" i="1"/>
  <c r="J1473" i="1"/>
  <c r="G1473" i="1"/>
  <c r="I1473" i="1" s="1"/>
  <c r="D1473" i="1"/>
  <c r="C1473" i="1"/>
  <c r="H1473" i="1" s="1"/>
  <c r="D1472" i="1"/>
  <c r="C1472" i="1"/>
  <c r="G1472" i="1" s="1"/>
  <c r="G1471" i="1"/>
  <c r="D1471" i="1"/>
  <c r="J1471" i="1" s="1"/>
  <c r="C1471" i="1"/>
  <c r="H1471" i="1" s="1"/>
  <c r="G1470" i="1"/>
  <c r="D1470" i="1"/>
  <c r="C1470" i="1"/>
  <c r="H1470" i="1" s="1"/>
  <c r="C1469" i="1"/>
  <c r="D1468" i="1"/>
  <c r="C1468" i="1"/>
  <c r="J1467" i="1"/>
  <c r="G1467" i="1"/>
  <c r="I1467" i="1" s="1"/>
  <c r="D1467" i="1"/>
  <c r="C1467" i="1"/>
  <c r="H1467" i="1" s="1"/>
  <c r="D1466" i="1"/>
  <c r="C1466" i="1"/>
  <c r="G1466" i="1" s="1"/>
  <c r="G1465" i="1"/>
  <c r="I1465" i="1" s="1"/>
  <c r="D1465" i="1"/>
  <c r="J1465" i="1" s="1"/>
  <c r="C1465" i="1"/>
  <c r="H1465" i="1" s="1"/>
  <c r="D1464" i="1"/>
  <c r="C1464" i="1"/>
  <c r="J1463" i="1"/>
  <c r="G1463" i="1"/>
  <c r="D1463" i="1"/>
  <c r="C1463" i="1"/>
  <c r="H1463" i="1" s="1"/>
  <c r="D1462" i="1"/>
  <c r="C1462" i="1"/>
  <c r="G1462" i="1" s="1"/>
  <c r="D1461" i="1"/>
  <c r="C1461" i="1"/>
  <c r="J1460" i="1"/>
  <c r="G1460" i="1"/>
  <c r="D1460" i="1"/>
  <c r="C1460" i="1"/>
  <c r="H1460" i="1" s="1"/>
  <c r="D1459" i="1"/>
  <c r="C1459" i="1"/>
  <c r="G1459" i="1" s="1"/>
  <c r="G1458" i="1"/>
  <c r="I1458" i="1" s="1"/>
  <c r="D1458" i="1"/>
  <c r="J1458" i="1" s="1"/>
  <c r="C1458" i="1"/>
  <c r="H1458" i="1" s="1"/>
  <c r="D1457" i="1"/>
  <c r="C1457" i="1"/>
  <c r="J1456" i="1"/>
  <c r="G1456" i="1"/>
  <c r="D1456" i="1"/>
  <c r="C1456" i="1"/>
  <c r="H1456" i="1" s="1"/>
  <c r="D1455" i="1"/>
  <c r="C1455" i="1"/>
  <c r="G1455" i="1" s="1"/>
  <c r="D1454" i="1"/>
  <c r="C1454" i="1"/>
  <c r="D1453" i="1"/>
  <c r="C1453" i="1"/>
  <c r="G1453" i="1" s="1"/>
  <c r="G1452" i="1"/>
  <c r="I1452" i="1" s="1"/>
  <c r="D1452" i="1"/>
  <c r="J1452" i="1" s="1"/>
  <c r="C1452" i="1"/>
  <c r="H1452" i="1" s="1"/>
  <c r="D1451" i="1"/>
  <c r="C1451" i="1"/>
  <c r="J1450" i="1"/>
  <c r="G1450" i="1"/>
  <c r="D1450" i="1"/>
  <c r="C1450" i="1"/>
  <c r="H1450" i="1" s="1"/>
  <c r="D1449" i="1"/>
  <c r="C1449" i="1"/>
  <c r="G1449" i="1" s="1"/>
  <c r="G1448" i="1"/>
  <c r="I1448" i="1" s="1"/>
  <c r="D1448" i="1"/>
  <c r="J1448" i="1" s="1"/>
  <c r="C1448" i="1"/>
  <c r="H1448" i="1" s="1"/>
  <c r="D1447" i="1"/>
  <c r="C1447" i="1"/>
  <c r="J1446" i="1"/>
  <c r="G1446" i="1"/>
  <c r="D1446" i="1"/>
  <c r="C1446" i="1"/>
  <c r="H1446" i="1" s="1"/>
  <c r="H1445" i="1"/>
  <c r="G1445" i="1"/>
  <c r="D1445" i="1"/>
  <c r="J1445" i="1" s="1"/>
  <c r="C1445" i="1"/>
  <c r="D1444" i="1"/>
  <c r="J1444" i="1" s="1"/>
  <c r="C1444" i="1"/>
  <c r="H1444" i="1" s="1"/>
  <c r="H1443" i="1"/>
  <c r="G1443" i="1"/>
  <c r="I1443" i="1" s="1"/>
  <c r="D1443" i="1"/>
  <c r="J1443" i="1" s="1"/>
  <c r="C1443" i="1"/>
  <c r="J1442" i="1"/>
  <c r="D1442" i="1"/>
  <c r="C1442" i="1"/>
  <c r="H1442" i="1" s="1"/>
  <c r="J1441" i="1"/>
  <c r="H1441" i="1"/>
  <c r="G1441" i="1"/>
  <c r="I1441" i="1" s="1"/>
  <c r="D1441" i="1"/>
  <c r="C1441" i="1"/>
  <c r="D1440" i="1"/>
  <c r="J1440" i="1" s="1"/>
  <c r="C1440" i="1"/>
  <c r="H1440" i="1" s="1"/>
  <c r="H1439" i="1"/>
  <c r="G1439" i="1"/>
  <c r="I1439" i="1" s="1"/>
  <c r="D1439" i="1"/>
  <c r="J1439" i="1" s="1"/>
  <c r="C1439" i="1"/>
  <c r="H1438" i="1"/>
  <c r="G1438" i="1"/>
  <c r="D1438" i="1"/>
  <c r="C1438" i="1"/>
  <c r="H1437" i="1"/>
  <c r="G1437" i="1"/>
  <c r="D1437" i="1"/>
  <c r="C1437" i="1"/>
  <c r="H1436" i="1"/>
  <c r="G1436" i="1"/>
  <c r="D1436"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C638"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D240" i="1"/>
  <c r="G240" i="1" s="1"/>
  <c r="C240" i="1"/>
  <c r="H239" i="1"/>
  <c r="G239" i="1"/>
  <c r="D239" i="1"/>
  <c r="C239" i="1"/>
  <c r="H238" i="1"/>
  <c r="D238" i="1"/>
  <c r="G238" i="1" s="1"/>
  <c r="C238" i="1"/>
  <c r="D237" i="1"/>
  <c r="C237" i="1"/>
  <c r="H237" i="1" s="1"/>
  <c r="D236" i="1"/>
  <c r="C236" i="1"/>
  <c r="H235" i="1"/>
  <c r="G235" i="1"/>
  <c r="D235" i="1"/>
  <c r="C235" i="1"/>
  <c r="D234" i="1"/>
  <c r="G234" i="1" s="1"/>
  <c r="C234" i="1"/>
  <c r="H233" i="1"/>
  <c r="G233" i="1"/>
  <c r="D233" i="1"/>
  <c r="C233" i="1"/>
  <c r="H232" i="1"/>
  <c r="D232" i="1"/>
  <c r="G232" i="1" s="1"/>
  <c r="C232" i="1"/>
  <c r="H231" i="1"/>
  <c r="G231" i="1"/>
  <c r="D231" i="1"/>
  <c r="C231" i="1"/>
  <c r="H230" i="1"/>
  <c r="D230" i="1"/>
  <c r="G230" i="1" s="1"/>
  <c r="C230" i="1"/>
  <c r="D229" i="1"/>
  <c r="C229" i="1"/>
  <c r="H228" i="1"/>
  <c r="D228" i="1"/>
  <c r="G228" i="1" s="1"/>
  <c r="C228" i="1"/>
  <c r="D227" i="1"/>
  <c r="C227" i="1"/>
  <c r="D226" i="1"/>
  <c r="C226" i="1"/>
  <c r="D225" i="1"/>
  <c r="C225" i="1"/>
  <c r="D224" i="1"/>
  <c r="H224" i="1" s="1"/>
  <c r="C224" i="1"/>
  <c r="D223" i="1"/>
  <c r="C223" i="1"/>
  <c r="H222" i="1"/>
  <c r="D222" i="1"/>
  <c r="C222" i="1"/>
  <c r="D221" i="1"/>
  <c r="C221" i="1"/>
  <c r="D219" i="1"/>
  <c r="C219" i="1"/>
  <c r="D218" i="1"/>
  <c r="C218" i="1"/>
  <c r="D217" i="1"/>
  <c r="C217" i="1"/>
  <c r="D216" i="1"/>
  <c r="C216" i="1"/>
  <c r="D215" i="1"/>
  <c r="C215" i="1"/>
  <c r="H214" i="1"/>
  <c r="D214" i="1"/>
  <c r="C214" i="1"/>
  <c r="D213" i="1"/>
  <c r="C213" i="1"/>
  <c r="D212" i="1"/>
  <c r="C212" i="1"/>
  <c r="D211" i="1"/>
  <c r="D210" i="1"/>
  <c r="C210" i="1"/>
  <c r="D209" i="1"/>
  <c r="C209" i="1"/>
  <c r="H208" i="1"/>
  <c r="D208" i="1"/>
  <c r="C208" i="1"/>
  <c r="G208" i="1" s="1"/>
  <c r="H207" i="1"/>
  <c r="D207" i="1"/>
  <c r="C207" i="1"/>
  <c r="G207" i="1" s="1"/>
  <c r="H206" i="1"/>
  <c r="G206" i="1"/>
  <c r="D206" i="1"/>
  <c r="C206" i="1"/>
  <c r="D205" i="1"/>
  <c r="C205" i="1"/>
  <c r="G205" i="1" s="1"/>
  <c r="H204" i="1"/>
  <c r="G204" i="1"/>
  <c r="D204" i="1"/>
  <c r="C204" i="1"/>
  <c r="D203" i="1"/>
  <c r="C203" i="1"/>
  <c r="H202" i="1"/>
  <c r="D202" i="1"/>
  <c r="C202" i="1"/>
  <c r="G202" i="1" s="1"/>
  <c r="D201" i="1"/>
  <c r="C201" i="1"/>
  <c r="G201" i="1" s="1"/>
  <c r="H200" i="1"/>
  <c r="G200" i="1"/>
  <c r="D200" i="1"/>
  <c r="C200" i="1"/>
  <c r="H199" i="1"/>
  <c r="D199" i="1"/>
  <c r="C199" i="1"/>
  <c r="G199" i="1" s="1"/>
  <c r="G198" i="1"/>
  <c r="D198" i="1"/>
  <c r="C198" i="1"/>
  <c r="H198" i="1" s="1"/>
  <c r="H197" i="1"/>
  <c r="D197" i="1"/>
  <c r="C197" i="1"/>
  <c r="G197" i="1" s="1"/>
  <c r="D196" i="1"/>
  <c r="C196" i="1"/>
  <c r="D195" i="1"/>
  <c r="C195" i="1"/>
  <c r="D194" i="1"/>
  <c r="C194" i="1"/>
  <c r="H193" i="1"/>
  <c r="D193" i="1"/>
  <c r="C193" i="1"/>
  <c r="G193" i="1" s="1"/>
  <c r="H192" i="1"/>
  <c r="D192" i="1"/>
  <c r="C192" i="1"/>
  <c r="G192" i="1" s="1"/>
  <c r="H191" i="1"/>
  <c r="D191" i="1"/>
  <c r="C191" i="1"/>
  <c r="G191" i="1" s="1"/>
  <c r="H190" i="1"/>
  <c r="G190" i="1"/>
  <c r="D190" i="1"/>
  <c r="C190" i="1"/>
  <c r="D189" i="1"/>
  <c r="C189" i="1"/>
  <c r="H188" i="1"/>
  <c r="G188" i="1"/>
  <c r="D188" i="1"/>
  <c r="C188" i="1"/>
  <c r="D187" i="1"/>
  <c r="C187" i="1"/>
  <c r="H186" i="1"/>
  <c r="D186" i="1"/>
  <c r="C186" i="1"/>
  <c r="G186" i="1" s="1"/>
  <c r="D185" i="1"/>
  <c r="C185" i="1"/>
  <c r="G185" i="1" s="1"/>
  <c r="D184" i="1"/>
  <c r="C184" i="1"/>
  <c r="H184" i="1" s="1"/>
  <c r="H183" i="1"/>
  <c r="D183" i="1"/>
  <c r="C183" i="1"/>
  <c r="G183" i="1" s="1"/>
  <c r="G182" i="1"/>
  <c r="D182" i="1"/>
  <c r="C182" i="1"/>
  <c r="H182" i="1" s="1"/>
  <c r="H181" i="1"/>
  <c r="D181" i="1"/>
  <c r="C181" i="1"/>
  <c r="G181" i="1" s="1"/>
  <c r="D180" i="1"/>
  <c r="C180" i="1"/>
  <c r="D179" i="1"/>
  <c r="C179" i="1"/>
  <c r="D178" i="1"/>
  <c r="C178" i="1"/>
  <c r="H177" i="1"/>
  <c r="D177" i="1"/>
  <c r="C177" i="1"/>
  <c r="G177" i="1" s="1"/>
  <c r="H176" i="1"/>
  <c r="D176" i="1"/>
  <c r="C176" i="1"/>
  <c r="G176" i="1" s="1"/>
  <c r="H175" i="1"/>
  <c r="D175" i="1"/>
  <c r="C175" i="1"/>
  <c r="G175" i="1" s="1"/>
  <c r="H174" i="1"/>
  <c r="G174" i="1"/>
  <c r="D174" i="1"/>
  <c r="C174" i="1"/>
  <c r="D173" i="1"/>
  <c r="C173" i="1"/>
  <c r="H172" i="1"/>
  <c r="G172" i="1"/>
  <c r="D172" i="1"/>
  <c r="C172" i="1"/>
  <c r="D171" i="1"/>
  <c r="C171" i="1"/>
  <c r="D170" i="1"/>
  <c r="C170" i="1"/>
  <c r="G170" i="1" s="1"/>
  <c r="D169" i="1"/>
  <c r="C169" i="1"/>
  <c r="G169" i="1" s="1"/>
  <c r="H168" i="1"/>
  <c r="G168" i="1"/>
  <c r="D168" i="1"/>
  <c r="C168" i="1"/>
  <c r="H167" i="1"/>
  <c r="D167" i="1"/>
  <c r="C167" i="1"/>
  <c r="G167" i="1" s="1"/>
  <c r="G166" i="1"/>
  <c r="D166" i="1"/>
  <c r="C166" i="1"/>
  <c r="H166" i="1" s="1"/>
  <c r="H165" i="1"/>
  <c r="D165" i="1"/>
  <c r="C165" i="1"/>
  <c r="G165" i="1" s="1"/>
  <c r="D164" i="1"/>
  <c r="C164" i="1"/>
  <c r="D163" i="1"/>
  <c r="C163" i="1"/>
  <c r="D162" i="1"/>
  <c r="C162" i="1"/>
  <c r="D161" i="1"/>
  <c r="C161" i="1"/>
  <c r="G161" i="1" s="1"/>
  <c r="H160" i="1"/>
  <c r="D160" i="1"/>
  <c r="C160" i="1"/>
  <c r="G160" i="1" s="1"/>
  <c r="D158" i="1"/>
  <c r="H158" i="1" s="1"/>
  <c r="C158" i="1"/>
  <c r="D157" i="1"/>
  <c r="C157" i="1"/>
  <c r="H156" i="1"/>
  <c r="D156" i="1"/>
  <c r="C156" i="1"/>
  <c r="D155" i="1"/>
  <c r="C155" i="1"/>
  <c r="G155" i="1" s="1"/>
  <c r="H154" i="1"/>
  <c r="G154" i="1"/>
  <c r="D154" i="1"/>
  <c r="C154" i="1"/>
  <c r="H153" i="1"/>
  <c r="D153" i="1"/>
  <c r="C153" i="1"/>
  <c r="G153" i="1" s="1"/>
  <c r="D152" i="1"/>
  <c r="G152" i="1" s="1"/>
  <c r="C152" i="1"/>
  <c r="H151" i="1"/>
  <c r="D151" i="1"/>
  <c r="C151" i="1"/>
  <c r="G151" i="1" s="1"/>
  <c r="D150" i="1"/>
  <c r="C150" i="1"/>
  <c r="D149" i="1"/>
  <c r="C149" i="1"/>
  <c r="D148" i="1"/>
  <c r="C148" i="1"/>
  <c r="H146" i="1"/>
  <c r="G146" i="1"/>
  <c r="D146" i="1"/>
  <c r="C146" i="1"/>
  <c r="D145" i="1"/>
  <c r="C145" i="1"/>
  <c r="G144" i="1"/>
  <c r="D144" i="1"/>
  <c r="H144" i="1" s="1"/>
  <c r="C144" i="1"/>
  <c r="D143" i="1"/>
  <c r="C143" i="1"/>
  <c r="D142" i="1"/>
  <c r="C142" i="1"/>
  <c r="D141" i="1"/>
  <c r="C141" i="1"/>
  <c r="G141" i="1" s="1"/>
  <c r="H140" i="1"/>
  <c r="D140" i="1"/>
  <c r="C140" i="1"/>
  <c r="G140" i="1" s="1"/>
  <c r="H139" i="1"/>
  <c r="D139" i="1"/>
  <c r="C139" i="1"/>
  <c r="G139" i="1" s="1"/>
  <c r="G138" i="1"/>
  <c r="D138" i="1"/>
  <c r="C138" i="1"/>
  <c r="H137" i="1"/>
  <c r="D137" i="1"/>
  <c r="C137" i="1"/>
  <c r="G137" i="1" s="1"/>
  <c r="D136" i="1"/>
  <c r="C136" i="1"/>
  <c r="D135" i="1"/>
  <c r="C135" i="1"/>
  <c r="D134" i="1"/>
  <c r="C134" i="1"/>
  <c r="D133" i="1"/>
  <c r="C133" i="1"/>
  <c r="G133" i="1" s="1"/>
  <c r="H132" i="1"/>
  <c r="D132" i="1"/>
  <c r="C132" i="1"/>
  <c r="G132" i="1" s="1"/>
  <c r="H131" i="1"/>
  <c r="D131" i="1"/>
  <c r="C131" i="1"/>
  <c r="G131" i="1" s="1"/>
  <c r="D130" i="1"/>
  <c r="C130" i="1"/>
  <c r="H130" i="1" s="1"/>
  <c r="D129" i="1"/>
  <c r="D128" i="1"/>
  <c r="H128" i="1" s="1"/>
  <c r="C128" i="1"/>
  <c r="D127" i="1"/>
  <c r="C127" i="1"/>
  <c r="H126" i="1"/>
  <c r="D126" i="1"/>
  <c r="C126" i="1"/>
  <c r="D125" i="1"/>
  <c r="C125" i="1"/>
  <c r="G125" i="1" s="1"/>
  <c r="H124" i="1"/>
  <c r="G124" i="1"/>
  <c r="D124" i="1"/>
  <c r="C124" i="1"/>
  <c r="H123" i="1"/>
  <c r="D123" i="1"/>
  <c r="C123" i="1"/>
  <c r="G123" i="1" s="1"/>
  <c r="D122" i="1"/>
  <c r="G122" i="1" s="1"/>
  <c r="C122" i="1"/>
  <c r="H121" i="1"/>
  <c r="D121" i="1"/>
  <c r="C121" i="1"/>
  <c r="G121" i="1" s="1"/>
  <c r="D120" i="1"/>
  <c r="C120" i="1"/>
  <c r="D119" i="1"/>
  <c r="C119" i="1"/>
  <c r="D118" i="1"/>
  <c r="C118" i="1"/>
  <c r="H117" i="1"/>
  <c r="D117" i="1"/>
  <c r="C117" i="1"/>
  <c r="G117" i="1" s="1"/>
  <c r="H116" i="1"/>
  <c r="D116" i="1"/>
  <c r="C116" i="1"/>
  <c r="G116" i="1" s="1"/>
  <c r="H115" i="1"/>
  <c r="D115" i="1"/>
  <c r="C115" i="1"/>
  <c r="G115" i="1" s="1"/>
  <c r="H114" i="1"/>
  <c r="G114" i="1"/>
  <c r="D114" i="1"/>
  <c r="C114" i="1"/>
  <c r="D113" i="1"/>
  <c r="C113" i="1"/>
  <c r="G112" i="1"/>
  <c r="D112" i="1"/>
  <c r="H112" i="1" s="1"/>
  <c r="C112" i="1"/>
  <c r="D111" i="1"/>
  <c r="C111" i="1"/>
  <c r="D110" i="1"/>
  <c r="C110" i="1"/>
  <c r="D109" i="1"/>
  <c r="C109" i="1"/>
  <c r="G109" i="1" s="1"/>
  <c r="H108" i="1"/>
  <c r="G108" i="1"/>
  <c r="D108" i="1"/>
  <c r="C108" i="1"/>
  <c r="H107" i="1"/>
  <c r="D107" i="1"/>
  <c r="C107" i="1"/>
  <c r="G107" i="1" s="1"/>
  <c r="G106" i="1"/>
  <c r="D106" i="1"/>
  <c r="C106" i="1"/>
  <c r="H105" i="1"/>
  <c r="D105" i="1"/>
  <c r="C105" i="1"/>
  <c r="G105" i="1" s="1"/>
  <c r="D104" i="1"/>
  <c r="C104" i="1"/>
  <c r="D103" i="1"/>
  <c r="C103" i="1"/>
  <c r="D101" i="1"/>
  <c r="C101" i="1"/>
  <c r="G101" i="1" s="1"/>
  <c r="H100" i="1"/>
  <c r="D100" i="1"/>
  <c r="C100" i="1"/>
  <c r="G100" i="1" s="1"/>
  <c r="H99" i="1"/>
  <c r="D99" i="1"/>
  <c r="C99" i="1"/>
  <c r="G99" i="1" s="1"/>
  <c r="H98" i="1"/>
  <c r="G98" i="1"/>
  <c r="D98" i="1"/>
  <c r="C98" i="1"/>
  <c r="D97" i="1"/>
  <c r="C97" i="1"/>
  <c r="G96" i="1"/>
  <c r="D96" i="1"/>
  <c r="H96" i="1" s="1"/>
  <c r="C96" i="1"/>
  <c r="D95" i="1"/>
  <c r="C95" i="1"/>
  <c r="H94" i="1"/>
  <c r="D94" i="1"/>
  <c r="C94" i="1"/>
  <c r="D93" i="1"/>
  <c r="C93" i="1"/>
  <c r="G93" i="1" s="1"/>
  <c r="D92" i="1"/>
  <c r="C92" i="1"/>
  <c r="H92" i="1" s="1"/>
  <c r="H91" i="1"/>
  <c r="D91" i="1"/>
  <c r="C91" i="1"/>
  <c r="D90" i="1"/>
  <c r="C90" i="1"/>
  <c r="H90" i="1" s="1"/>
  <c r="D89" i="1"/>
  <c r="H89" i="1" s="1"/>
  <c r="C89" i="1"/>
  <c r="D88" i="1"/>
  <c r="C88" i="1"/>
  <c r="D87" i="1"/>
  <c r="H87" i="1" s="1"/>
  <c r="C87" i="1"/>
  <c r="D86" i="1"/>
  <c r="C86" i="1"/>
  <c r="H85" i="1"/>
  <c r="G85" i="1"/>
  <c r="D85" i="1"/>
  <c r="C85" i="1"/>
  <c r="D84" i="1"/>
  <c r="C84" i="1"/>
  <c r="H83" i="1"/>
  <c r="G83" i="1"/>
  <c r="D83" i="1"/>
  <c r="C83" i="1"/>
  <c r="D82" i="1"/>
  <c r="C82" i="1"/>
  <c r="D81" i="1"/>
  <c r="H81" i="1" s="1"/>
  <c r="C81" i="1"/>
  <c r="D80" i="1"/>
  <c r="C80" i="1"/>
  <c r="D79" i="1"/>
  <c r="H79" i="1" s="1"/>
  <c r="C79" i="1"/>
  <c r="D78" i="1"/>
  <c r="C78" i="1"/>
  <c r="H77" i="1"/>
  <c r="G77" i="1"/>
  <c r="D77" i="1"/>
  <c r="C77" i="1"/>
  <c r="D76" i="1"/>
  <c r="C76" i="1"/>
  <c r="H75" i="1"/>
  <c r="G75" i="1"/>
  <c r="D75" i="1"/>
  <c r="C75" i="1"/>
  <c r="D74" i="1"/>
  <c r="C74" i="1"/>
  <c r="D73" i="1"/>
  <c r="H73" i="1" s="1"/>
  <c r="C73" i="1"/>
  <c r="D72" i="1"/>
  <c r="C72" i="1"/>
  <c r="D71" i="1"/>
  <c r="H71" i="1" s="1"/>
  <c r="C71" i="1"/>
  <c r="D70" i="1"/>
  <c r="C70" i="1"/>
  <c r="H69" i="1"/>
  <c r="G69" i="1"/>
  <c r="D69" i="1"/>
  <c r="C69" i="1"/>
  <c r="D68" i="1"/>
  <c r="C68" i="1"/>
  <c r="H67" i="1"/>
  <c r="G67" i="1"/>
  <c r="D67" i="1"/>
  <c r="C67" i="1"/>
  <c r="D66" i="1"/>
  <c r="C66" i="1"/>
  <c r="D65" i="1"/>
  <c r="H65" i="1" s="1"/>
  <c r="C65" i="1"/>
  <c r="D64" i="1"/>
  <c r="C64" i="1"/>
  <c r="D63" i="1"/>
  <c r="H63" i="1" s="1"/>
  <c r="C63" i="1"/>
  <c r="D62" i="1"/>
  <c r="C62" i="1"/>
  <c r="H61" i="1"/>
  <c r="G61" i="1"/>
  <c r="D61" i="1"/>
  <c r="C61" i="1"/>
  <c r="D60" i="1"/>
  <c r="C60" i="1"/>
  <c r="H59" i="1"/>
  <c r="G59" i="1"/>
  <c r="D59" i="1"/>
  <c r="C59" i="1"/>
  <c r="D58" i="1"/>
  <c r="C58" i="1"/>
  <c r="H58" i="1" s="1"/>
  <c r="H57" i="1"/>
  <c r="G57" i="1"/>
  <c r="D57" i="1"/>
  <c r="C57" i="1"/>
  <c r="G56" i="1"/>
  <c r="D56" i="1"/>
  <c r="C56" i="1"/>
  <c r="H56" i="1" s="1"/>
  <c r="D55" i="1"/>
  <c r="H55" i="1" s="1"/>
  <c r="C55" i="1"/>
  <c r="G54" i="1"/>
  <c r="D54" i="1"/>
  <c r="C54" i="1"/>
  <c r="D53" i="1"/>
  <c r="G53" i="1" s="1"/>
  <c r="C53" i="1"/>
  <c r="G52" i="1"/>
  <c r="D52" i="1"/>
  <c r="C52" i="1"/>
  <c r="D51" i="1"/>
  <c r="H51" i="1" s="1"/>
  <c r="C51" i="1"/>
  <c r="G50" i="1"/>
  <c r="D50" i="1"/>
  <c r="C50" i="1"/>
  <c r="H49" i="1"/>
  <c r="D49" i="1"/>
  <c r="G49" i="1" s="1"/>
  <c r="C49" i="1"/>
  <c r="D48" i="1"/>
  <c r="G48" i="1" s="1"/>
  <c r="C48" i="1"/>
  <c r="H47" i="1"/>
  <c r="G47" i="1"/>
  <c r="D47" i="1"/>
  <c r="C47" i="1"/>
  <c r="D46" i="1"/>
  <c r="H45" i="1"/>
  <c r="G45" i="1"/>
  <c r="D45" i="1"/>
  <c r="C45" i="1"/>
  <c r="D44" i="1"/>
  <c r="C44" i="1"/>
  <c r="H44" i="1" s="1"/>
  <c r="H43" i="1"/>
  <c r="G43" i="1"/>
  <c r="D43" i="1"/>
  <c r="C43" i="1"/>
  <c r="D42" i="1"/>
  <c r="C42" i="1"/>
  <c r="H42" i="1" s="1"/>
  <c r="H41" i="1"/>
  <c r="G41" i="1"/>
  <c r="D41" i="1"/>
  <c r="C41" i="1"/>
  <c r="G40" i="1"/>
  <c r="D40" i="1"/>
  <c r="C40" i="1"/>
  <c r="H40" i="1" s="1"/>
  <c r="D39" i="1"/>
  <c r="G39" i="1" s="1"/>
  <c r="C39" i="1"/>
  <c r="G38" i="1"/>
  <c r="D38" i="1"/>
  <c r="C38" i="1"/>
  <c r="D37" i="1"/>
  <c r="G37" i="1" s="1"/>
  <c r="C37" i="1"/>
  <c r="G36" i="1"/>
  <c r="D36" i="1"/>
  <c r="C36" i="1"/>
  <c r="D35" i="1"/>
  <c r="H35" i="1" s="1"/>
  <c r="C35" i="1"/>
  <c r="G34" i="1"/>
  <c r="D34" i="1"/>
  <c r="C34" i="1"/>
  <c r="H33" i="1"/>
  <c r="D33" i="1"/>
  <c r="G33" i="1" s="1"/>
  <c r="C33" i="1"/>
  <c r="D32" i="1"/>
  <c r="G32" i="1" s="1"/>
  <c r="C32" i="1"/>
  <c r="H31" i="1"/>
  <c r="G31" i="1"/>
  <c r="D31" i="1"/>
  <c r="C31" i="1"/>
  <c r="D30" i="1"/>
  <c r="C30" i="1"/>
  <c r="H30" i="1" s="1"/>
  <c r="H29" i="1"/>
  <c r="G29" i="1"/>
  <c r="D29" i="1"/>
  <c r="C29" i="1"/>
  <c r="D28" i="1"/>
  <c r="C28" i="1"/>
  <c r="H28" i="1" s="1"/>
  <c r="H27" i="1"/>
  <c r="D27" i="1"/>
  <c r="G27" i="1" s="1"/>
  <c r="C27" i="1"/>
  <c r="D26" i="1"/>
  <c r="C26" i="1"/>
  <c r="H26" i="1" s="1"/>
  <c r="H25" i="1"/>
  <c r="G25" i="1"/>
  <c r="D25" i="1"/>
  <c r="C25" i="1"/>
  <c r="G24" i="1"/>
  <c r="D24" i="1"/>
  <c r="C24" i="1"/>
  <c r="H24" i="1" s="1"/>
  <c r="D23" i="1"/>
  <c r="G23" i="1" s="1"/>
  <c r="C23" i="1"/>
  <c r="H23" i="1" s="1"/>
  <c r="G22" i="1"/>
  <c r="D22" i="1"/>
  <c r="C22" i="1"/>
  <c r="D21" i="1"/>
  <c r="C21" i="1"/>
  <c r="H21" i="1" s="1"/>
  <c r="D20" i="1"/>
  <c r="G20" i="1" s="1"/>
  <c r="C20" i="1"/>
  <c r="D19" i="1"/>
  <c r="C19" i="1"/>
  <c r="H19" i="1" s="1"/>
  <c r="G18" i="1"/>
  <c r="D18" i="1"/>
  <c r="C18" i="1"/>
  <c r="H18" i="1" s="1"/>
  <c r="D17" i="1"/>
  <c r="C17" i="1"/>
  <c r="G17" i="1" s="1"/>
  <c r="D16" i="1"/>
  <c r="G16" i="1" s="1"/>
  <c r="C16" i="1"/>
  <c r="H15" i="1"/>
  <c r="G15" i="1"/>
  <c r="D15" i="1"/>
  <c r="C15" i="1"/>
  <c r="D14" i="1"/>
  <c r="C14" i="1"/>
  <c r="H14" i="1" s="1"/>
  <c r="H13" i="1"/>
  <c r="G13" i="1"/>
  <c r="D13" i="1"/>
  <c r="C13" i="1"/>
  <c r="D12" i="1"/>
  <c r="C12" i="1"/>
  <c r="H12" i="1" s="1"/>
  <c r="H11" i="1"/>
  <c r="D11" i="1"/>
  <c r="G11" i="1" s="1"/>
  <c r="C11" i="1"/>
  <c r="D10" i="1"/>
  <c r="C10" i="1"/>
  <c r="H10" i="1" s="1"/>
  <c r="G9" i="1"/>
  <c r="D9" i="1"/>
  <c r="C9" i="1"/>
  <c r="H9" i="1" s="1"/>
  <c r="G8" i="1"/>
  <c r="D8" i="1"/>
  <c r="C8" i="1"/>
  <c r="H8" i="1" s="1"/>
  <c r="D7" i="1"/>
  <c r="C7" i="1"/>
  <c r="G7" i="1" s="1"/>
  <c r="G6" i="1"/>
  <c r="D6" i="1"/>
  <c r="C6" i="1"/>
  <c r="D5" i="1"/>
  <c r="C5" i="1"/>
  <c r="H5" i="1" s="1"/>
  <c r="D4" i="1"/>
  <c r="G4" i="1" s="1"/>
  <c r="C4" i="1"/>
  <c r="D3" i="1"/>
  <c r="C3" i="1"/>
  <c r="H3" i="1" s="1"/>
  <c r="E295" i="9" l="1"/>
  <c r="B295" i="9" s="1"/>
  <c r="E302" i="9"/>
  <c r="B302" i="9" s="1"/>
  <c r="E33" i="9"/>
  <c r="B33" i="9" s="1"/>
  <c r="E285" i="9"/>
  <c r="B285" i="9" s="1"/>
  <c r="E292" i="9"/>
  <c r="B292" i="9" s="1"/>
  <c r="E32" i="9"/>
  <c r="B32" i="9" s="1"/>
  <c r="B217" i="9"/>
  <c r="E286" i="9"/>
  <c r="B286" i="9" s="1"/>
  <c r="F215" i="9"/>
  <c r="B215" i="9" s="1"/>
  <c r="E287" i="9"/>
  <c r="B287" i="9" s="1"/>
  <c r="E300" i="9"/>
  <c r="B300" i="9" s="1"/>
  <c r="G237" i="1"/>
  <c r="F240" i="4"/>
  <c r="G130" i="1"/>
  <c r="H39" i="1"/>
  <c r="H4" i="1"/>
  <c r="H17" i="1"/>
  <c r="H20" i="1"/>
  <c r="H36" i="1"/>
  <c r="H52" i="1"/>
  <c r="H64" i="1"/>
  <c r="G64" i="1"/>
  <c r="H72" i="1"/>
  <c r="G72" i="1"/>
  <c r="H80" i="1"/>
  <c r="G80" i="1"/>
  <c r="H88" i="1"/>
  <c r="G88" i="1"/>
  <c r="H106" i="1"/>
  <c r="G126" i="1"/>
  <c r="H138" i="1"/>
  <c r="G156" i="1"/>
  <c r="H162" i="1"/>
  <c r="G162" i="1"/>
  <c r="G171" i="1"/>
  <c r="H171" i="1"/>
  <c r="H34" i="1"/>
  <c r="H50" i="1"/>
  <c r="G94" i="1"/>
  <c r="G97" i="1"/>
  <c r="H97" i="1"/>
  <c r="G103" i="1"/>
  <c r="H103" i="1"/>
  <c r="G135" i="1"/>
  <c r="H135" i="1"/>
  <c r="H180" i="1"/>
  <c r="G180" i="1"/>
  <c r="G212" i="1"/>
  <c r="H212" i="1"/>
  <c r="H219" i="1"/>
  <c r="G219" i="1"/>
  <c r="H16" i="1"/>
  <c r="H32" i="1"/>
  <c r="H48" i="1"/>
  <c r="H62" i="1"/>
  <c r="G62" i="1"/>
  <c r="H70" i="1"/>
  <c r="G70" i="1"/>
  <c r="H78" i="1"/>
  <c r="G78" i="1"/>
  <c r="H86" i="1"/>
  <c r="G86" i="1"/>
  <c r="G163" i="1"/>
  <c r="H163" i="1"/>
  <c r="H194" i="1"/>
  <c r="G194" i="1"/>
  <c r="G203" i="1"/>
  <c r="H203" i="1"/>
  <c r="H227" i="1"/>
  <c r="G227" i="1"/>
  <c r="H104" i="1"/>
  <c r="G104" i="1"/>
  <c r="H118" i="1"/>
  <c r="G118" i="1"/>
  <c r="G127" i="1"/>
  <c r="H127" i="1"/>
  <c r="H136" i="1"/>
  <c r="G136" i="1"/>
  <c r="H148" i="1"/>
  <c r="G148" i="1"/>
  <c r="G157" i="1"/>
  <c r="H157" i="1"/>
  <c r="G189" i="1"/>
  <c r="H189" i="1"/>
  <c r="G55" i="1"/>
  <c r="H60" i="1"/>
  <c r="G60" i="1"/>
  <c r="G65" i="1"/>
  <c r="H68" i="1"/>
  <c r="G68" i="1"/>
  <c r="G73" i="1"/>
  <c r="H76" i="1"/>
  <c r="G76" i="1"/>
  <c r="G81" i="1"/>
  <c r="H84" i="1"/>
  <c r="G84" i="1"/>
  <c r="G95" i="1"/>
  <c r="H95" i="1"/>
  <c r="G110" i="1"/>
  <c r="G113" i="1"/>
  <c r="H113" i="1"/>
  <c r="H122" i="1"/>
  <c r="G142" i="1"/>
  <c r="G145" i="1"/>
  <c r="H145" i="1"/>
  <c r="H152" i="1"/>
  <c r="H164" i="1"/>
  <c r="G164" i="1"/>
  <c r="G195" i="1"/>
  <c r="H195" i="1"/>
  <c r="G209" i="1"/>
  <c r="H209" i="1"/>
  <c r="H221" i="1"/>
  <c r="G221" i="1"/>
  <c r="H7" i="1"/>
  <c r="G14" i="1"/>
  <c r="G21" i="1"/>
  <c r="G92" i="1"/>
  <c r="G119" i="1"/>
  <c r="H119" i="1"/>
  <c r="G149" i="1"/>
  <c r="H149" i="1"/>
  <c r="H178" i="1"/>
  <c r="G178" i="1"/>
  <c r="G187" i="1"/>
  <c r="H187" i="1"/>
  <c r="G236" i="1"/>
  <c r="H236" i="1"/>
  <c r="G5" i="1"/>
  <c r="G3" i="1"/>
  <c r="G19" i="1"/>
  <c r="G28" i="1"/>
  <c r="G35" i="1"/>
  <c r="H37" i="1"/>
  <c r="G44" i="1"/>
  <c r="G51" i="1"/>
  <c r="H53" i="1"/>
  <c r="G63" i="1"/>
  <c r="H66" i="1"/>
  <c r="G66" i="1"/>
  <c r="G71" i="1"/>
  <c r="H74" i="1"/>
  <c r="G74" i="1"/>
  <c r="G79" i="1"/>
  <c r="H82" i="1"/>
  <c r="G82" i="1"/>
  <c r="G87" i="1"/>
  <c r="H110" i="1"/>
  <c r="H133" i="1"/>
  <c r="H142" i="1"/>
  <c r="G173" i="1"/>
  <c r="H173" i="1"/>
  <c r="G184" i="1"/>
  <c r="H196" i="1"/>
  <c r="G196" i="1"/>
  <c r="H210" i="1"/>
  <c r="G210" i="1"/>
  <c r="G218" i="1"/>
  <c r="H218" i="1"/>
  <c r="G30" i="1"/>
  <c r="G12" i="1"/>
  <c r="H6" i="1"/>
  <c r="G10" i="1"/>
  <c r="H22" i="1"/>
  <c r="G26" i="1"/>
  <c r="H38" i="1"/>
  <c r="G42" i="1"/>
  <c r="H54" i="1"/>
  <c r="G58" i="1"/>
  <c r="G90" i="1"/>
  <c r="H101" i="1"/>
  <c r="G111" i="1"/>
  <c r="H111" i="1"/>
  <c r="H120" i="1"/>
  <c r="G120" i="1"/>
  <c r="G128" i="1"/>
  <c r="H134" i="1"/>
  <c r="G134" i="1"/>
  <c r="G143" i="1"/>
  <c r="H143" i="1"/>
  <c r="H150" i="1"/>
  <c r="G150" i="1"/>
  <c r="G158" i="1"/>
  <c r="H161" i="1"/>
  <c r="H170" i="1"/>
  <c r="G179" i="1"/>
  <c r="H179" i="1"/>
  <c r="G226" i="1"/>
  <c r="H226" i="1"/>
  <c r="H215" i="1"/>
  <c r="G215" i="1"/>
  <c r="G222" i="1"/>
  <c r="G216" i="1"/>
  <c r="H225" i="1"/>
  <c r="G225" i="1"/>
  <c r="H205" i="1"/>
  <c r="H213" i="1"/>
  <c r="G213" i="1"/>
  <c r="H216" i="1"/>
  <c r="H229" i="1"/>
  <c r="G229" i="1"/>
  <c r="G91" i="1"/>
  <c r="G214" i="1"/>
  <c r="H223" i="1"/>
  <c r="G223" i="1"/>
  <c r="H234" i="1"/>
  <c r="G89" i="1"/>
  <c r="H93" i="1"/>
  <c r="H109" i="1"/>
  <c r="H125" i="1"/>
  <c r="H141" i="1"/>
  <c r="H155" i="1"/>
  <c r="H169" i="1"/>
  <c r="H185" i="1"/>
  <c r="H201" i="1"/>
  <c r="H217" i="1"/>
  <c r="G217" i="1"/>
  <c r="G224" i="1"/>
  <c r="J1447" i="1"/>
  <c r="H1447" i="1"/>
  <c r="G1447" i="1"/>
  <c r="H1461" i="1"/>
  <c r="G1461" i="1"/>
  <c r="J1464" i="1"/>
  <c r="H1464" i="1"/>
  <c r="G1464" i="1"/>
  <c r="I1464" i="1" s="1"/>
  <c r="H1498" i="1"/>
  <c r="G1498" i="1"/>
  <c r="H1554" i="1"/>
  <c r="G1554" i="1"/>
  <c r="I1450" i="1"/>
  <c r="I1456" i="1"/>
  <c r="H1454" i="1"/>
  <c r="G1454" i="1"/>
  <c r="H1506" i="1"/>
  <c r="G1506" i="1"/>
  <c r="H1522" i="1"/>
  <c r="G1522" i="1"/>
  <c r="H1530" i="1"/>
  <c r="G1530" i="1"/>
  <c r="H1562" i="1"/>
  <c r="G1562" i="1"/>
  <c r="J1451" i="1"/>
  <c r="H1451" i="1"/>
  <c r="G1451" i="1"/>
  <c r="I1451" i="1" s="1"/>
  <c r="J1457" i="1"/>
  <c r="H1457" i="1"/>
  <c r="G1457" i="1"/>
  <c r="I1457" i="1" s="1"/>
  <c r="J1468" i="1"/>
  <c r="H1468" i="1"/>
  <c r="G1468" i="1"/>
  <c r="I1468" i="1" s="1"/>
  <c r="H1482" i="1"/>
  <c r="G1482" i="1"/>
  <c r="H1514" i="1"/>
  <c r="G1514" i="1"/>
  <c r="H1538" i="1"/>
  <c r="G1538" i="1"/>
  <c r="H1570" i="1"/>
  <c r="G1570" i="1"/>
  <c r="F311" i="4"/>
  <c r="C306" i="1"/>
  <c r="I1446" i="1"/>
  <c r="I1460" i="1"/>
  <c r="I1471" i="1"/>
  <c r="J1474" i="1"/>
  <c r="H1474" i="1"/>
  <c r="G1474" i="1"/>
  <c r="I1474" i="1" s="1"/>
  <c r="I1463" i="1"/>
  <c r="J1477" i="1"/>
  <c r="H1477" i="1"/>
  <c r="G1477" i="1"/>
  <c r="I1477" i="1" s="1"/>
  <c r="H1490" i="1"/>
  <c r="G1490" i="1"/>
  <c r="H1546" i="1"/>
  <c r="G1546" i="1"/>
  <c r="H1578" i="1"/>
  <c r="G1578" i="1"/>
  <c r="E298" i="4"/>
  <c r="H1449" i="1"/>
  <c r="I1449" i="1" s="1"/>
  <c r="H1453" i="1"/>
  <c r="H1455" i="1"/>
  <c r="I1455" i="1" s="1"/>
  <c r="H1459" i="1"/>
  <c r="I1459" i="1" s="1"/>
  <c r="H1462" i="1"/>
  <c r="I1462" i="1" s="1"/>
  <c r="H1466" i="1"/>
  <c r="I1466" i="1" s="1"/>
  <c r="H1472" i="1"/>
  <c r="I1472" i="1" s="1"/>
  <c r="H1479" i="1"/>
  <c r="I1479" i="1" s="1"/>
  <c r="E363" i="4"/>
  <c r="D358" i="1" s="1"/>
  <c r="F8" i="5"/>
  <c r="D7" i="5"/>
  <c r="F70" i="5"/>
  <c r="D69" i="5"/>
  <c r="F36" i="6"/>
  <c r="D35" i="6"/>
  <c r="D298" i="4"/>
  <c r="E643" i="4"/>
  <c r="D637" i="1" s="1"/>
  <c r="F416" i="4"/>
  <c r="E420" i="4"/>
  <c r="G309" i="9"/>
  <c r="E309" i="9" s="1"/>
  <c r="B309" i="9" s="1"/>
  <c r="F190" i="5"/>
  <c r="G1440" i="1"/>
  <c r="I1440" i="1" s="1"/>
  <c r="G1444" i="1"/>
  <c r="I1444" i="1" s="1"/>
  <c r="J1449" i="1"/>
  <c r="J1455" i="1"/>
  <c r="J1459" i="1"/>
  <c r="J1462" i="1"/>
  <c r="J1466" i="1"/>
  <c r="J1472" i="1"/>
  <c r="J1479" i="1"/>
  <c r="D163" i="4"/>
  <c r="F216" i="4"/>
  <c r="D215" i="4"/>
  <c r="G210" i="9"/>
  <c r="E210" i="9" s="1"/>
  <c r="B210" i="9" s="1"/>
  <c r="D593" i="4"/>
  <c r="F594" i="4"/>
  <c r="H307" i="9"/>
  <c r="E176" i="5"/>
  <c r="F246" i="5"/>
  <c r="D245" i="5"/>
  <c r="D114" i="6"/>
  <c r="G315" i="9"/>
  <c r="E315" i="9" s="1"/>
  <c r="H29" i="3"/>
  <c r="G202" i="9"/>
  <c r="E202" i="9" s="1"/>
  <c r="B202" i="9" s="1"/>
  <c r="F7" i="4"/>
  <c r="D50" i="4"/>
  <c r="D106" i="4"/>
  <c r="D6" i="4" s="1"/>
  <c r="H21" i="9"/>
  <c r="E163" i="4"/>
  <c r="D159" i="1" s="1"/>
  <c r="E644" i="4"/>
  <c r="D638" i="1" s="1"/>
  <c r="E593" i="4"/>
  <c r="D587" i="1" s="1"/>
  <c r="D625" i="4"/>
  <c r="D89" i="6"/>
  <c r="D141" i="6" s="1"/>
  <c r="E38" i="7"/>
  <c r="F312" i="4"/>
  <c r="F460" i="4"/>
  <c r="D459" i="4"/>
  <c r="F530" i="4"/>
  <c r="D529" i="4"/>
  <c r="F5" i="6"/>
  <c r="E106" i="4"/>
  <c r="D102" i="1" s="1"/>
  <c r="F107" i="4"/>
  <c r="F224" i="4"/>
  <c r="E528" i="4"/>
  <c r="E141" i="6"/>
  <c r="G1442" i="1"/>
  <c r="I1442" i="1" s="1"/>
  <c r="G1486" i="1"/>
  <c r="G1494" i="1"/>
  <c r="G1502" i="1"/>
  <c r="G1510" i="1"/>
  <c r="G1526" i="1"/>
  <c r="G1534" i="1"/>
  <c r="G1542" i="1"/>
  <c r="G1550" i="1"/>
  <c r="G1558" i="1"/>
  <c r="G1566" i="1"/>
  <c r="G1574" i="1"/>
  <c r="F59" i="4"/>
  <c r="F82" i="4"/>
  <c r="D133" i="4"/>
  <c r="F134" i="4"/>
  <c r="D363" i="4"/>
  <c r="F207" i="5"/>
  <c r="D206" i="5"/>
  <c r="D42" i="8"/>
  <c r="F83" i="4"/>
  <c r="E224" i="4"/>
  <c r="D220" i="1" s="1"/>
  <c r="G220" i="1" s="1"/>
  <c r="D263" i="4"/>
  <c r="F264" i="4"/>
  <c r="F364" i="4"/>
  <c r="D420" i="4"/>
  <c r="D515" i="4"/>
  <c r="F119" i="5"/>
  <c r="D118" i="5"/>
  <c r="D238" i="5"/>
  <c r="D49" i="8"/>
  <c r="C1524" i="1" s="1"/>
  <c r="D151" i="4"/>
  <c r="F603" i="4"/>
  <c r="H289" i="9"/>
  <c r="F149" i="5"/>
  <c r="H19" i="9"/>
  <c r="E19" i="9" s="1"/>
  <c r="B19" i="9" s="1"/>
  <c r="E55" i="9"/>
  <c r="B55" i="9" s="1"/>
  <c r="G204" i="9"/>
  <c r="E204" i="9" s="1"/>
  <c r="B204" i="9" s="1"/>
  <c r="F228" i="9"/>
  <c r="B228" i="9" s="1"/>
  <c r="B235" i="9"/>
  <c r="F244" i="9"/>
  <c r="B244" i="9" s="1"/>
  <c r="B249" i="9"/>
  <c r="F260" i="9"/>
  <c r="B260" i="9" s="1"/>
  <c r="G194" i="9"/>
  <c r="E194" i="9" s="1"/>
  <c r="B194" i="9" s="1"/>
  <c r="E146" i="5"/>
  <c r="D1124" i="1" s="1"/>
  <c r="I10" i="9"/>
  <c r="B81" i="9"/>
  <c r="B97" i="9"/>
  <c r="E119" i="9"/>
  <c r="B119" i="9" s="1"/>
  <c r="E135" i="9"/>
  <c r="B135" i="9" s="1"/>
  <c r="E151" i="9"/>
  <c r="B151" i="9" s="1"/>
  <c r="G200" i="9"/>
  <c r="E200" i="9" s="1"/>
  <c r="B200" i="9" s="1"/>
  <c r="B229" i="9"/>
  <c r="E307" i="9"/>
  <c r="B307" i="9" s="1"/>
  <c r="F130" i="6"/>
  <c r="B113" i="9"/>
  <c r="B129" i="9"/>
  <c r="B145" i="9"/>
  <c r="G206" i="9"/>
  <c r="E206" i="9" s="1"/>
  <c r="B206" i="9" s="1"/>
  <c r="F277" i="9"/>
  <c r="G196" i="9"/>
  <c r="E196" i="9" s="1"/>
  <c r="B196" i="9" s="1"/>
  <c r="G212" i="9"/>
  <c r="E212" i="9" s="1"/>
  <c r="B212" i="9" s="1"/>
  <c r="B227" i="9"/>
  <c r="B271" i="9"/>
  <c r="E143" i="9"/>
  <c r="B143" i="9" s="1"/>
  <c r="E290" i="9"/>
  <c r="B290" i="9" s="1"/>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G163" i="9"/>
  <c r="E163" i="9" s="1"/>
  <c r="B163" i="9" s="1"/>
  <c r="G161" i="9"/>
  <c r="E161" i="9" s="1"/>
  <c r="B161"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G21" i="9"/>
  <c r="E21" i="9" s="1"/>
  <c r="B41" i="9"/>
  <c r="B73" i="9"/>
  <c r="B89" i="9"/>
  <c r="E111" i="9"/>
  <c r="B111" i="9" s="1"/>
  <c r="E127" i="9"/>
  <c r="B127" i="9" s="1"/>
  <c r="L192" i="9"/>
  <c r="F192" i="9" s="1"/>
  <c r="G208" i="9"/>
  <c r="E208" i="9" s="1"/>
  <c r="B208" i="9" s="1"/>
  <c r="B223" i="9"/>
  <c r="B237" i="9"/>
  <c r="G289" i="9"/>
  <c r="E289" i="9" s="1"/>
  <c r="B289" i="9" s="1"/>
  <c r="B137" i="9"/>
  <c r="G198" i="9"/>
  <c r="E198" i="9" s="1"/>
  <c r="B198" i="9" s="1"/>
  <c r="H16" i="3" l="1"/>
  <c r="D412" i="4"/>
  <c r="C2" i="1"/>
  <c r="H28" i="3"/>
  <c r="F141" i="6"/>
  <c r="C1435" i="1"/>
  <c r="G317" i="9"/>
  <c r="E317" i="9" s="1"/>
  <c r="F420" i="4"/>
  <c r="C414" i="1"/>
  <c r="G310" i="9"/>
  <c r="E310" i="9" s="1"/>
  <c r="B310" i="9" s="1"/>
  <c r="F206" i="5"/>
  <c r="C1183" i="1"/>
  <c r="F459" i="4"/>
  <c r="C453" i="1"/>
  <c r="H638" i="1"/>
  <c r="G638" i="1"/>
  <c r="B315" i="9"/>
  <c r="E314" i="9"/>
  <c r="I10" i="3" s="1"/>
  <c r="E635" i="4"/>
  <c r="D629" i="1" s="1"/>
  <c r="D414" i="1"/>
  <c r="F7" i="5"/>
  <c r="H20" i="3"/>
  <c r="C985" i="1"/>
  <c r="E350" i="4"/>
  <c r="H220" i="1"/>
  <c r="H27" i="3"/>
  <c r="F114" i="6"/>
  <c r="C1408" i="1"/>
  <c r="C211" i="1"/>
  <c r="F215" i="4"/>
  <c r="E151" i="4"/>
  <c r="B21" i="9"/>
  <c r="D289" i="4"/>
  <c r="H17" i="3"/>
  <c r="C147" i="1"/>
  <c r="E68" i="5"/>
  <c r="F245" i="5"/>
  <c r="C1222" i="1"/>
  <c r="H637" i="1"/>
  <c r="G637" i="1"/>
  <c r="F213" i="9"/>
  <c r="B213" i="9" s="1"/>
  <c r="G1524" i="1"/>
  <c r="H1524" i="1"/>
  <c r="F263" i="4"/>
  <c r="C259" i="1"/>
  <c r="E6" i="4"/>
  <c r="F106" i="4"/>
  <c r="C102" i="1"/>
  <c r="F163" i="4"/>
  <c r="C159" i="1"/>
  <c r="F298" i="4"/>
  <c r="C293" i="1"/>
  <c r="E407" i="4"/>
  <c r="D402" i="1" s="1"/>
  <c r="D293" i="1"/>
  <c r="F238" i="5"/>
  <c r="D237" i="5"/>
  <c r="C1215" i="1"/>
  <c r="F363" i="4"/>
  <c r="C358" i="1"/>
  <c r="D350" i="4"/>
  <c r="I31" i="3"/>
  <c r="D1469" i="1"/>
  <c r="F50" i="4"/>
  <c r="C46" i="1"/>
  <c r="E175" i="5"/>
  <c r="D1152" i="1" s="1"/>
  <c r="I22" i="3"/>
  <c r="D1153" i="1"/>
  <c r="H25" i="3"/>
  <c r="F35" i="6"/>
  <c r="C1329" i="1"/>
  <c r="F643" i="4"/>
  <c r="I1447" i="1"/>
  <c r="F118" i="5"/>
  <c r="C1096" i="1"/>
  <c r="F89" i="6"/>
  <c r="C1383" i="1"/>
  <c r="D43" i="8"/>
  <c r="G313" i="9" s="1"/>
  <c r="E313" i="9" s="1"/>
  <c r="B313" i="9" s="1"/>
  <c r="D176" i="5"/>
  <c r="I34" i="3"/>
  <c r="C1517" i="1"/>
  <c r="F133" i="4"/>
  <c r="C129" i="1"/>
  <c r="I28" i="3"/>
  <c r="D1435" i="1"/>
  <c r="D528" i="4"/>
  <c r="D635" i="4" s="1"/>
  <c r="F529" i="4"/>
  <c r="C523" i="1"/>
  <c r="F625" i="4"/>
  <c r="C619" i="1"/>
  <c r="D68" i="5"/>
  <c r="F69" i="5"/>
  <c r="C1047" i="1"/>
  <c r="E166" i="9"/>
  <c r="B166" i="9" s="1"/>
  <c r="G1124" i="1"/>
  <c r="H1124" i="1"/>
  <c r="F515" i="4"/>
  <c r="C509" i="1"/>
  <c r="E636" i="4"/>
  <c r="D630" i="1" s="1"/>
  <c r="D522" i="1"/>
  <c r="F593" i="4"/>
  <c r="C587" i="1"/>
  <c r="H306" i="1"/>
  <c r="G306" i="1"/>
  <c r="F635" i="4" l="1"/>
  <c r="C629" i="1"/>
  <c r="G1047" i="1"/>
  <c r="H1047" i="1"/>
  <c r="F176" i="5"/>
  <c r="H22" i="3"/>
  <c r="C1153" i="1"/>
  <c r="D175" i="5"/>
  <c r="H1329" i="1"/>
  <c r="G1329" i="1"/>
  <c r="H9" i="3"/>
  <c r="G1469" i="1"/>
  <c r="H1469" i="1"/>
  <c r="H102" i="1"/>
  <c r="G102" i="1"/>
  <c r="D413" i="4"/>
  <c r="D291" i="4"/>
  <c r="C285" i="1"/>
  <c r="G312" i="9"/>
  <c r="E312" i="9" s="1"/>
  <c r="H1383" i="1"/>
  <c r="G1383" i="1"/>
  <c r="D408" i="4"/>
  <c r="F350" i="4"/>
  <c r="C345" i="1"/>
  <c r="E412" i="4"/>
  <c r="I16" i="3"/>
  <c r="D2" i="1"/>
  <c r="G1222" i="1"/>
  <c r="H1222" i="1"/>
  <c r="E408" i="4"/>
  <c r="D403" i="1" s="1"/>
  <c r="D345" i="1"/>
  <c r="H414" i="1"/>
  <c r="G414" i="1"/>
  <c r="D290" i="4"/>
  <c r="G358" i="1"/>
  <c r="H358" i="1"/>
  <c r="H293" i="1"/>
  <c r="G293" i="1"/>
  <c r="H259" i="1"/>
  <c r="G259" i="1"/>
  <c r="E289" i="4"/>
  <c r="I17" i="3"/>
  <c r="D147" i="1"/>
  <c r="G985" i="1"/>
  <c r="H985" i="1"/>
  <c r="D639" i="4"/>
  <c r="C407" i="1"/>
  <c r="H21" i="3"/>
  <c r="F68" i="5"/>
  <c r="C1046" i="1"/>
  <c r="H1517" i="1"/>
  <c r="G1517" i="1"/>
  <c r="G1096" i="1"/>
  <c r="H1096" i="1"/>
  <c r="D407" i="4"/>
  <c r="D1046" i="1"/>
  <c r="I21" i="3"/>
  <c r="E6" i="5"/>
  <c r="G129" i="1"/>
  <c r="H129" i="1"/>
  <c r="H619" i="1"/>
  <c r="G619" i="1"/>
  <c r="G523" i="1"/>
  <c r="H523" i="1"/>
  <c r="H1215" i="1"/>
  <c r="G1215" i="1"/>
  <c r="H211" i="1"/>
  <c r="G211" i="1"/>
  <c r="G453" i="1"/>
  <c r="H453" i="1"/>
  <c r="E316" i="9"/>
  <c r="B317" i="9"/>
  <c r="H2" i="1"/>
  <c r="G2" i="1"/>
  <c r="H509" i="1"/>
  <c r="G509" i="1"/>
  <c r="G147" i="1"/>
  <c r="H147" i="1"/>
  <c r="G587" i="1"/>
  <c r="H587" i="1"/>
  <c r="H46" i="1"/>
  <c r="G46" i="1"/>
  <c r="H23" i="3"/>
  <c r="F237" i="5"/>
  <c r="C1214" i="1"/>
  <c r="G159" i="1"/>
  <c r="H159" i="1"/>
  <c r="G1408" i="1"/>
  <c r="H1408" i="1"/>
  <c r="D6" i="5"/>
  <c r="H1435" i="1"/>
  <c r="G1435" i="1"/>
  <c r="F6" i="4"/>
  <c r="I35" i="3"/>
  <c r="C1518" i="1"/>
  <c r="C522" i="1"/>
  <c r="D636" i="4"/>
  <c r="F528" i="4"/>
  <c r="K1450" i="9"/>
  <c r="F151" i="4"/>
  <c r="G1183" i="1"/>
  <c r="H1183" i="1"/>
  <c r="F636" i="4" l="1"/>
  <c r="C630" i="1"/>
  <c r="C633" i="1"/>
  <c r="D415" i="4"/>
  <c r="C408" i="1"/>
  <c r="D640" i="4"/>
  <c r="F175" i="5"/>
  <c r="C1152" i="1"/>
  <c r="G1046" i="1"/>
  <c r="H1046" i="1"/>
  <c r="G522" i="1"/>
  <c r="H522" i="1"/>
  <c r="H1518" i="1"/>
  <c r="G1518" i="1"/>
  <c r="F407" i="4"/>
  <c r="C402" i="1"/>
  <c r="C286" i="1"/>
  <c r="E311" i="9"/>
  <c r="B312" i="9"/>
  <c r="K3" i="9"/>
  <c r="I9" i="3"/>
  <c r="H278" i="9"/>
  <c r="D984" i="1"/>
  <c r="G1153" i="1"/>
  <c r="H1153" i="1"/>
  <c r="E413" i="4"/>
  <c r="E291" i="4"/>
  <c r="D287" i="1" s="1"/>
  <c r="D285" i="1"/>
  <c r="H285" i="1"/>
  <c r="D414" i="4"/>
  <c r="E290" i="4"/>
  <c r="F291" i="4"/>
  <c r="C287" i="1"/>
  <c r="G629" i="1"/>
  <c r="H629" i="1"/>
  <c r="F408" i="4"/>
  <c r="C403" i="1"/>
  <c r="G1214" i="1"/>
  <c r="H1214" i="1"/>
  <c r="E639" i="4"/>
  <c r="E414" i="4"/>
  <c r="D409" i="1" s="1"/>
  <c r="D407" i="1"/>
  <c r="H407" i="1" s="1"/>
  <c r="G284" i="9"/>
  <c r="E284" i="9" s="1"/>
  <c r="B284" i="9" s="1"/>
  <c r="G278" i="9"/>
  <c r="E278" i="9" s="1"/>
  <c r="F6" i="5"/>
  <c r="C984" i="1"/>
  <c r="H11" i="3"/>
  <c r="F412" i="4"/>
  <c r="H345" i="1"/>
  <c r="G345" i="1"/>
  <c r="F289" i="4"/>
  <c r="D642" i="4" l="1"/>
  <c r="C634" i="1"/>
  <c r="G408" i="1"/>
  <c r="H408" i="1"/>
  <c r="G407" i="1"/>
  <c r="G287" i="1"/>
  <c r="H287" i="1"/>
  <c r="E415" i="4"/>
  <c r="D410" i="1" s="1"/>
  <c r="E640" i="4"/>
  <c r="D408" i="1"/>
  <c r="F415" i="4"/>
  <c r="C410" i="1"/>
  <c r="H8" i="3"/>
  <c r="H984" i="1"/>
  <c r="G984" i="1"/>
  <c r="E641" i="4"/>
  <c r="D633" i="1"/>
  <c r="H633" i="1" s="1"/>
  <c r="D286" i="1"/>
  <c r="H286" i="1" s="1"/>
  <c r="F290" i="4"/>
  <c r="D641" i="4"/>
  <c r="N3" i="9"/>
  <c r="I11" i="3"/>
  <c r="B278" i="9"/>
  <c r="E277" i="9"/>
  <c r="F414" i="4"/>
  <c r="C409" i="1"/>
  <c r="H402" i="1"/>
  <c r="G402" i="1"/>
  <c r="G1152" i="1"/>
  <c r="H1152" i="1"/>
  <c r="F639" i="4"/>
  <c r="G403" i="1"/>
  <c r="H403" i="1"/>
  <c r="G285" i="1"/>
  <c r="H630" i="1"/>
  <c r="G630" i="1"/>
  <c r="F413" i="4"/>
  <c r="M3" i="9" l="1"/>
  <c r="I8" i="3"/>
  <c r="H409" i="1"/>
  <c r="G409" i="1"/>
  <c r="D635" i="1"/>
  <c r="G633" i="1"/>
  <c r="H410" i="1"/>
  <c r="G410" i="1"/>
  <c r="F641" i="4"/>
  <c r="D645" i="4"/>
  <c r="C635" i="1"/>
  <c r="G634" i="1"/>
  <c r="H634" i="1"/>
  <c r="G286" i="1"/>
  <c r="E642" i="4"/>
  <c r="D634" i="1"/>
  <c r="F640" i="4"/>
  <c r="D646" i="4"/>
  <c r="C636" i="1"/>
  <c r="D636" i="1" l="1"/>
  <c r="E646" i="4"/>
  <c r="G276" i="9"/>
  <c r="E276" i="9" s="1"/>
  <c r="B276" i="9" s="1"/>
  <c r="E645" i="4"/>
  <c r="F642" i="4"/>
  <c r="H635" i="1"/>
  <c r="G635" i="1"/>
  <c r="H636" i="1"/>
  <c r="G636" i="1"/>
  <c r="C640" i="1"/>
  <c r="F646" i="4"/>
  <c r="H19" i="3"/>
  <c r="F645" i="4"/>
  <c r="H18" i="3"/>
  <c r="C639" i="1"/>
  <c r="D639" i="1" l="1"/>
  <c r="H639" i="1" s="1"/>
  <c r="I18" i="3"/>
  <c r="D640" i="1"/>
  <c r="H7" i="3" s="1"/>
  <c r="I19" i="3"/>
  <c r="J3" i="9" l="1"/>
  <c r="G640" i="1"/>
  <c r="H640" i="1"/>
  <c r="G639" i="1"/>
  <c r="G274" i="9" l="1"/>
  <c r="M272" i="9"/>
  <c r="L272" i="9"/>
  <c r="H274" i="9"/>
  <c r="H18" i="9"/>
  <c r="G18" i="9"/>
  <c r="I5" i="9"/>
  <c r="J6" i="9"/>
  <c r="I6" i="9"/>
  <c r="J8" i="9"/>
  <c r="J5" i="9"/>
  <c r="K5" i="9"/>
  <c r="J9" i="9"/>
  <c r="H17" i="9"/>
  <c r="K6" i="9"/>
  <c r="K11" i="9"/>
  <c r="K8" i="9"/>
  <c r="I7" i="9"/>
  <c r="E7" i="9" s="1"/>
  <c r="B7" i="9" s="1"/>
  <c r="I8" i="9"/>
  <c r="E8" i="9" s="1"/>
  <c r="B8" i="9" s="1"/>
  <c r="I13" i="9"/>
  <c r="J10" i="9"/>
  <c r="K7" i="9"/>
  <c r="K12" i="9"/>
  <c r="I11" i="9"/>
  <c r="E11" i="9" s="1"/>
  <c r="B11" i="9" s="1"/>
  <c r="J11" i="9"/>
  <c r="G15" i="9"/>
  <c r="J13" i="9"/>
  <c r="K13" i="9"/>
  <c r="J7" i="9"/>
  <c r="I9" i="9"/>
  <c r="G17" i="9"/>
  <c r="G16" i="9"/>
  <c r="E16" i="9" s="1"/>
  <c r="H16" i="9"/>
  <c r="H15" i="9"/>
  <c r="L15" i="9"/>
  <c r="F15" i="9" s="1"/>
  <c r="F14" i="9" s="1"/>
  <c r="K10" i="9"/>
  <c r="J12" i="9"/>
  <c r="I17" i="9"/>
  <c r="J17" i="9"/>
  <c r="L16" i="9"/>
  <c r="F16" i="9" s="1"/>
  <c r="M16" i="9"/>
  <c r="I12" i="9"/>
  <c r="E12" i="9" s="1"/>
  <c r="B12" i="9" s="1"/>
  <c r="K9" i="9"/>
  <c r="M15" i="9"/>
  <c r="E17" i="9" l="1"/>
  <c r="B17" i="9" s="1"/>
  <c r="E15" i="9"/>
  <c r="B16" i="9"/>
  <c r="E5" i="9"/>
  <c r="E9" i="9"/>
  <c r="B9" i="9" s="1"/>
  <c r="E18" i="9"/>
  <c r="B18" i="9" s="1"/>
  <c r="E10" i="9"/>
  <c r="B10" i="9" s="1"/>
  <c r="E13" i="9"/>
  <c r="B13" i="9" s="1"/>
  <c r="F272" i="9"/>
  <c r="E6" i="9"/>
  <c r="B6" i="9" s="1"/>
  <c r="E274" i="9"/>
  <c r="B5" i="9" l="1"/>
  <c r="E4" i="9"/>
  <c r="B272" i="9"/>
  <c r="F20" i="9"/>
  <c r="F3" i="9" s="1"/>
  <c r="B274" i="9"/>
  <c r="E20" i="9"/>
  <c r="I7" i="3" s="1"/>
  <c r="B15" i="9"/>
  <c r="E1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<sst xmlns="http://schemas.openxmlformats.org/spreadsheetml/2006/main" count="4360" uniqueCount="3421">
  <si>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</si>
  <si>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</si>
  <si>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</si>
  <si>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</si>
  <si>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</si>
  <si>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</si>
  <si>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</si>
  <si>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</si>
  <si>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</si>
  <si>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</si>
  <si>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</si>
  <si>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</si>
  <si>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</si>
  <si>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</si>
  <si>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</si>
  <si>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</si>
  <si>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</si>
  <si>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</si>
  <si>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</si>
  <si>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</si>
  <si>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</si>
  <si>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</si>
  <si>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</si>
  <si>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</si>
  <si>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</si>
  <si>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</si>
  <si>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</si>
  <si>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</si>
  <si>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</si>
  <si>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</si>
  <si>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</si>
  <si>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OTOK</t>
  </si>
  <si>
    <t>BILANCA</t>
  </si>
  <si>
    <t>RAS funkcijski</t>
  </si>
  <si>
    <t>Razina:</t>
  </si>
  <si>
    <t>23</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</si>
  <si>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</si>
  <si>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</si>
  <si>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</si>
  <si>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</si>
  <si>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</si>
  <si>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</si>
  <si>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</si>
  <si>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</si>
  <si>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</si>
  <si>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</si>
  <si>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</si>
  <si>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</si>
  <si>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</si>
  <si>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30015 - OPĆINA OTOK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</si>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</sst>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1144794.8099999998</v>
      </c>
      <c r="D2" s="6">
        <f>'PR-RAS'!E6</f>
        <v>1446505.43</v>
      </c>
      <c r="E2" s="6">
        <v>0</v>
      </c>
      <c r="F2" s="6">
        <v>0</v>
      </c>
      <c r="G2" s="7">
        <f t="shared" ref="G2:G264" si="0">(B2/1000)*(C2*1+D2*2)</f>
        <v>4037.8056700000002</v>
      </c>
      <c r="H2" s="7">
        <f t="shared" ref="H2:H264" si="1">ABS(C2-ROUND(C2,0))+ABS(D2-ROUND(D2,0))</f>
        <v>0.62000000011175871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970762.33</v>
      </c>
      <c r="D3" s="1">
        <f>'PR-RAS'!E7</f>
        <v>924924.53</v>
      </c>
      <c r="E3" s="1">
        <v>0</v>
      </c>
      <c r="F3" s="1">
        <v>0</v>
      </c>
      <c r="G3" s="2">
        <f t="shared" si="0"/>
        <v>5641.2227800000001</v>
      </c>
      <c r="H3" s="2">
        <f t="shared" si="1"/>
        <v>0.79999999993015081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941440.52</v>
      </c>
      <c r="D4" s="1">
        <f>'PR-RAS'!E8</f>
        <v>919210.2</v>
      </c>
      <c r="E4" s="1">
        <v>0</v>
      </c>
      <c r="F4" s="1">
        <v>0</v>
      </c>
      <c r="G4" s="2">
        <f t="shared" si="0"/>
        <v>8339.5827599999993</v>
      </c>
      <c r="H4" s="2">
        <f t="shared" si="1"/>
        <v>0.67999999993480742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941440.52</v>
      </c>
      <c r="D5" s="1">
        <f>'PR-RAS'!E9</f>
        <v>919210.2</v>
      </c>
      <c r="E5" s="1">
        <v>0</v>
      </c>
      <c r="F5" s="1">
        <v>0</v>
      </c>
      <c r="G5" s="2">
        <f t="shared" si="0"/>
        <v>11119.44368</v>
      </c>
      <c r="H5" s="2">
        <f t="shared" si="1"/>
        <v>0.67999999993480742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28014.07</v>
      </c>
      <c r="D19" s="1">
        <f>'PR-RAS'!E23</f>
        <v>4055.52</v>
      </c>
      <c r="E19" s="1">
        <v>0</v>
      </c>
      <c r="F19" s="1">
        <v>0</v>
      </c>
      <c r="G19" s="2">
        <f t="shared" si="0"/>
        <v>650.25198</v>
      </c>
      <c r="H19" s="2">
        <f t="shared" si="1"/>
        <v>0.54999999999972715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76.25</v>
      </c>
      <c r="E20" s="1">
        <v>0</v>
      </c>
      <c r="F20" s="1">
        <v>0</v>
      </c>
      <c r="G20" s="2">
        <f t="shared" si="0"/>
        <v>2.8975</v>
      </c>
      <c r="H20" s="2">
        <f t="shared" si="1"/>
        <v>0.25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28014.07</v>
      </c>
      <c r="D23" s="1">
        <f>'PR-RAS'!E27</f>
        <v>3979.27</v>
      </c>
      <c r="E23" s="1">
        <v>0</v>
      </c>
      <c r="F23" s="1">
        <v>0</v>
      </c>
      <c r="G23" s="2">
        <f t="shared" si="0"/>
        <v>791.39742000000001</v>
      </c>
      <c r="H23" s="2">
        <f t="shared" si="1"/>
        <v>0.33999999999969077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1307.74</v>
      </c>
      <c r="D25" s="1">
        <f>'PR-RAS'!E29</f>
        <v>1658.81</v>
      </c>
      <c r="E25" s="1">
        <v>0</v>
      </c>
      <c r="F25" s="1">
        <v>0</v>
      </c>
      <c r="G25" s="2">
        <f t="shared" si="0"/>
        <v>111.00864</v>
      </c>
      <c r="H25" s="2">
        <f t="shared" si="1"/>
        <v>0.45000000000004547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1307.74</v>
      </c>
      <c r="D27" s="1">
        <f>'PR-RAS'!E31</f>
        <v>1658.81</v>
      </c>
      <c r="E27" s="1">
        <v>0</v>
      </c>
      <c r="F27" s="1">
        <v>0</v>
      </c>
      <c r="G27" s="2">
        <f t="shared" si="0"/>
        <v>120.25935999999999</v>
      </c>
      <c r="H27" s="2">
        <f t="shared" si="1"/>
        <v>0.45000000000004547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143597.29</v>
      </c>
      <c r="D46" s="1">
        <f>'PR-RAS'!E50</f>
        <v>164371.89000000001</v>
      </c>
      <c r="E46" s="1">
        <v>0</v>
      </c>
      <c r="F46" s="1">
        <v>0</v>
      </c>
      <c r="G46" s="2">
        <f t="shared" si="0"/>
        <v>21255.348150000002</v>
      </c>
      <c r="H46" s="2">
        <f t="shared" si="1"/>
        <v>0.39999999999417923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25231.77</v>
      </c>
      <c r="D55" s="1">
        <f>'PR-RAS'!E59</f>
        <v>117470.2</v>
      </c>
      <c r="E55" s="1">
        <v>0</v>
      </c>
      <c r="F55" s="1">
        <v>0</v>
      </c>
      <c r="G55" s="2">
        <f t="shared" si="0"/>
        <v>14049.29718</v>
      </c>
      <c r="H55" s="2">
        <f t="shared" si="1"/>
        <v>0.42999999999665306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2668.89</v>
      </c>
      <c r="D56" s="1">
        <f>'PR-RAS'!E60</f>
        <v>107470.2</v>
      </c>
      <c r="E56" s="1">
        <v>0</v>
      </c>
      <c r="F56" s="1">
        <v>0</v>
      </c>
      <c r="G56" s="2">
        <f t="shared" si="0"/>
        <v>11968.51095</v>
      </c>
      <c r="H56" s="2">
        <f t="shared" si="1"/>
        <v>0.30999999999721695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22562.880000000001</v>
      </c>
      <c r="D57" s="1">
        <f>'PR-RAS'!E61</f>
        <v>10000</v>
      </c>
      <c r="E57" s="1">
        <v>0</v>
      </c>
      <c r="F57" s="1">
        <v>0</v>
      </c>
      <c r="G57" s="2">
        <f t="shared" si="0"/>
        <v>2383.5212800000004</v>
      </c>
      <c r="H57" s="2">
        <f t="shared" si="1"/>
        <v>0.11999999999898137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21248.799999999999</v>
      </c>
      <c r="E58" s="1">
        <v>0</v>
      </c>
      <c r="F58" s="1">
        <v>0</v>
      </c>
      <c r="G58" s="2">
        <f t="shared" si="0"/>
        <v>2422.3631999999998</v>
      </c>
      <c r="H58" s="2">
        <f t="shared" si="1"/>
        <v>0.2000000000007276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21248.799999999999</v>
      </c>
      <c r="E59" s="1">
        <v>0</v>
      </c>
      <c r="F59" s="1">
        <v>0</v>
      </c>
      <c r="G59" s="2">
        <f t="shared" si="0"/>
        <v>2464.8607999999999</v>
      </c>
      <c r="H59" s="2">
        <f t="shared" si="1"/>
        <v>0.2000000000007276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118365.52</v>
      </c>
      <c r="D70" s="1">
        <f>'PR-RAS'!E74</f>
        <v>25652.89</v>
      </c>
      <c r="E70" s="1">
        <v>0</v>
      </c>
      <c r="F70" s="1">
        <v>0</v>
      </c>
      <c r="G70" s="2">
        <f t="shared" si="0"/>
        <v>11707.3197</v>
      </c>
      <c r="H70" s="2">
        <f t="shared" si="1"/>
        <v>0.58999999999650754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118365.52</v>
      </c>
      <c r="D71" s="1">
        <f>'PR-RAS'!E75</f>
        <v>0</v>
      </c>
      <c r="E71" s="1">
        <v>0</v>
      </c>
      <c r="F71" s="1">
        <v>0</v>
      </c>
      <c r="G71" s="2">
        <f t="shared" si="0"/>
        <v>8285.586400000002</v>
      </c>
      <c r="H71" s="2">
        <f t="shared" si="1"/>
        <v>0.47999999999592546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25652.89</v>
      </c>
      <c r="E72" s="1">
        <v>0</v>
      </c>
      <c r="F72" s="1">
        <v>0</v>
      </c>
      <c r="G72" s="2">
        <f t="shared" si="0"/>
        <v>3642.7103799999995</v>
      </c>
      <c r="H72" s="2">
        <f t="shared" si="1"/>
        <v>0.11000000000058208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12463</v>
      </c>
      <c r="D78" s="1">
        <f>'PR-RAS'!E82</f>
        <v>316664.49</v>
      </c>
      <c r="E78" s="1">
        <v>0</v>
      </c>
      <c r="F78" s="1">
        <v>0</v>
      </c>
      <c r="G78" s="2">
        <f t="shared" si="0"/>
        <v>49725.982459999999</v>
      </c>
      <c r="H78" s="2">
        <f t="shared" si="1"/>
        <v>0.48999999999068677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5.67</v>
      </c>
      <c r="D79" s="1">
        <f>'PR-RAS'!E83</f>
        <v>109.04</v>
      </c>
      <c r="E79" s="1">
        <v>0</v>
      </c>
      <c r="F79" s="1">
        <v>0</v>
      </c>
      <c r="G79" s="2">
        <f t="shared" si="0"/>
        <v>17.452500000000001</v>
      </c>
      <c r="H79" s="2">
        <f t="shared" si="1"/>
        <v>0.37000000000000632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5.67</v>
      </c>
      <c r="D81" s="1">
        <f>'PR-RAS'!E85</f>
        <v>109.04</v>
      </c>
      <c r="E81" s="1">
        <v>0</v>
      </c>
      <c r="F81" s="1">
        <v>0</v>
      </c>
      <c r="G81" s="2">
        <f t="shared" si="0"/>
        <v>17.900000000000002</v>
      </c>
      <c r="H81" s="2">
        <f t="shared" si="1"/>
        <v>0.37000000000000632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12457.33</v>
      </c>
      <c r="D87" s="1">
        <f>'PR-RAS'!E91</f>
        <v>316555.45</v>
      </c>
      <c r="E87" s="1">
        <v>0</v>
      </c>
      <c r="F87" s="1">
        <v>0</v>
      </c>
      <c r="G87" s="2">
        <f t="shared" si="0"/>
        <v>55518.867779999993</v>
      </c>
      <c r="H87" s="2">
        <f t="shared" si="1"/>
        <v>0.78000000001156877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12436.63</v>
      </c>
      <c r="D89" s="1">
        <f>'PR-RAS'!E93</f>
        <v>14869.24</v>
      </c>
      <c r="E89" s="1">
        <v>0</v>
      </c>
      <c r="F89" s="1">
        <v>0</v>
      </c>
      <c r="G89" s="2">
        <f t="shared" si="0"/>
        <v>3711.4096799999998</v>
      </c>
      <c r="H89" s="2">
        <f t="shared" si="1"/>
        <v>0.61000000000058208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20.7</v>
      </c>
      <c r="D90" s="1">
        <f>'PR-RAS'!E94</f>
        <v>301686.21000000002</v>
      </c>
      <c r="E90" s="1">
        <v>0</v>
      </c>
      <c r="F90" s="1">
        <v>0</v>
      </c>
      <c r="G90" s="2">
        <f t="shared" si="0"/>
        <v>53701.987679999998</v>
      </c>
      <c r="H90" s="2">
        <f t="shared" si="1"/>
        <v>0.51000000002095547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17753.189999999999</v>
      </c>
      <c r="D102" s="1">
        <f>'PR-RAS'!E106</f>
        <v>38977.519999999997</v>
      </c>
      <c r="E102" s="1">
        <v>0</v>
      </c>
      <c r="F102" s="1">
        <v>0</v>
      </c>
      <c r="G102" s="2">
        <f t="shared" si="0"/>
        <v>9666.5312300000005</v>
      </c>
      <c r="H102" s="2">
        <f t="shared" si="1"/>
        <v>0.67000000000189175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94.84</v>
      </c>
      <c r="D103" s="1">
        <f>'PR-RAS'!E107</f>
        <v>6.32</v>
      </c>
      <c r="E103" s="1">
        <v>0</v>
      </c>
      <c r="F103" s="1">
        <v>0</v>
      </c>
      <c r="G103" s="2">
        <f t="shared" si="0"/>
        <v>10.962959999999999</v>
      </c>
      <c r="H103" s="2">
        <f t="shared" si="1"/>
        <v>0.47999999999999687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94.84</v>
      </c>
      <c r="D106" s="1">
        <f>'PR-RAS'!E110</f>
        <v>6.32</v>
      </c>
      <c r="E106" s="1">
        <v>0</v>
      </c>
      <c r="F106" s="1">
        <v>0</v>
      </c>
      <c r="G106" s="2">
        <f t="shared" si="0"/>
        <v>11.285399999999999</v>
      </c>
      <c r="H106" s="2">
        <f t="shared" si="1"/>
        <v>0.47999999999999687</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6488.8</v>
      </c>
      <c r="D108" s="1">
        <f>'PR-RAS'!E112</f>
        <v>631.45000000000005</v>
      </c>
      <c r="E108" s="1">
        <v>0</v>
      </c>
      <c r="F108" s="1">
        <v>0</v>
      </c>
      <c r="G108" s="2">
        <f t="shared" si="0"/>
        <v>829.43190000000004</v>
      </c>
      <c r="H108" s="2">
        <f t="shared" si="1"/>
        <v>0.64999999999986358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161.6</v>
      </c>
      <c r="D110" s="1">
        <f>'PR-RAS'!E114</f>
        <v>128.06</v>
      </c>
      <c r="E110" s="1">
        <v>0</v>
      </c>
      <c r="F110" s="1">
        <v>0</v>
      </c>
      <c r="G110" s="2">
        <f t="shared" si="0"/>
        <v>45.531480000000002</v>
      </c>
      <c r="H110" s="2">
        <f t="shared" si="1"/>
        <v>0.46000000000000796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1.19</v>
      </c>
      <c r="E111" s="1">
        <v>0</v>
      </c>
      <c r="F111" s="1">
        <v>0</v>
      </c>
      <c r="G111" s="2">
        <f t="shared" si="0"/>
        <v>0.26179999999999998</v>
      </c>
      <c r="H111" s="2">
        <f t="shared" si="1"/>
        <v>0.18999999999999995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6327.2</v>
      </c>
      <c r="D113" s="1">
        <f>'PR-RAS'!E117</f>
        <v>502.2</v>
      </c>
      <c r="E113" s="1">
        <v>0</v>
      </c>
      <c r="F113" s="1">
        <v>0</v>
      </c>
      <c r="G113" s="2">
        <f t="shared" si="0"/>
        <v>821.13919999999996</v>
      </c>
      <c r="H113" s="2">
        <f t="shared" si="1"/>
        <v>0.39999999999980673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11169.55</v>
      </c>
      <c r="D116" s="1">
        <f>'PR-RAS'!E120</f>
        <v>38339.75</v>
      </c>
      <c r="E116" s="1">
        <v>0</v>
      </c>
      <c r="F116" s="1">
        <v>0</v>
      </c>
      <c r="G116" s="2">
        <f t="shared" si="0"/>
        <v>10102.64075</v>
      </c>
      <c r="H116" s="2">
        <f t="shared" si="1"/>
        <v>0.7000000000007276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11169.55</v>
      </c>
      <c r="D118" s="1">
        <f>'PR-RAS'!E122</f>
        <v>38339.75</v>
      </c>
      <c r="E118" s="1">
        <v>0</v>
      </c>
      <c r="F118" s="1">
        <v>0</v>
      </c>
      <c r="G118" s="2">
        <f t="shared" si="0"/>
        <v>10278.33885</v>
      </c>
      <c r="H118" s="2">
        <f t="shared" si="1"/>
        <v>0.7000000000007276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219</v>
      </c>
      <c r="D135" s="1">
        <f>'PR-RAS'!E139</f>
        <v>1567</v>
      </c>
      <c r="E135" s="1">
        <v>0</v>
      </c>
      <c r="F135" s="1">
        <v>0</v>
      </c>
      <c r="G135" s="2">
        <f t="shared" si="0"/>
        <v>449.30200000000002</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219</v>
      </c>
      <c r="D146" s="1">
        <f>'PR-RAS'!E150</f>
        <v>1567</v>
      </c>
      <c r="E146" s="1">
        <v>0</v>
      </c>
      <c r="F146" s="1">
        <v>0</v>
      </c>
      <c r="G146" s="2">
        <f t="shared" si="0"/>
        <v>486.18499999999995</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974449.85999999975</v>
      </c>
      <c r="D147" s="1">
        <f>'PR-RAS'!E151</f>
        <v>799830.28999999992</v>
      </c>
      <c r="E147" s="1">
        <v>0</v>
      </c>
      <c r="F147" s="1">
        <v>0</v>
      </c>
      <c r="G147" s="2">
        <f t="shared" si="0"/>
        <v>375820.12423999992</v>
      </c>
      <c r="H147" s="2">
        <f t="shared" si="1"/>
        <v>0.43000000016763806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336066.1</v>
      </c>
      <c r="D148" s="1">
        <f>'PR-RAS'!E152</f>
        <v>203613.26</v>
      </c>
      <c r="E148" s="1">
        <v>0</v>
      </c>
      <c r="F148" s="1">
        <v>0</v>
      </c>
      <c r="G148" s="2">
        <f t="shared" si="0"/>
        <v>109264.01513999999</v>
      </c>
      <c r="H148" s="2">
        <f t="shared" si="1"/>
        <v>0.35999999998603016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286316.06</v>
      </c>
      <c r="D149" s="1">
        <f>'PR-RAS'!E153</f>
        <v>171963.79</v>
      </c>
      <c r="E149" s="1">
        <v>0</v>
      </c>
      <c r="F149" s="1">
        <v>0</v>
      </c>
      <c r="G149" s="2">
        <f t="shared" si="0"/>
        <v>93276.058720000001</v>
      </c>
      <c r="H149" s="2">
        <f t="shared" si="1"/>
        <v>0.26999999998952262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285756.09000000003</v>
      </c>
      <c r="D150" s="1">
        <f>'PR-RAS'!E154</f>
        <v>171891.73</v>
      </c>
      <c r="E150" s="1">
        <v>0</v>
      </c>
      <c r="F150" s="1">
        <v>0</v>
      </c>
      <c r="G150" s="2">
        <f t="shared" si="0"/>
        <v>93801.392950000009</v>
      </c>
      <c r="H150" s="2">
        <f t="shared" si="1"/>
        <v>0.36000000001513399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559.97</v>
      </c>
      <c r="D152" s="1">
        <f>'PR-RAS'!E156</f>
        <v>72.06</v>
      </c>
      <c r="E152" s="1">
        <v>0</v>
      </c>
      <c r="F152" s="1">
        <v>0</v>
      </c>
      <c r="G152" s="2">
        <f t="shared" si="0"/>
        <v>106.31759</v>
      </c>
      <c r="H152" s="2">
        <f t="shared" si="1"/>
        <v>8.9999999999974989E-2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2520</v>
      </c>
      <c r="D154" s="1">
        <f>'PR-RAS'!E158</f>
        <v>3320</v>
      </c>
      <c r="E154" s="1">
        <v>0</v>
      </c>
      <c r="F154" s="1">
        <v>0</v>
      </c>
      <c r="G154" s="2">
        <f t="shared" si="0"/>
        <v>1401.48</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47230.04</v>
      </c>
      <c r="D155" s="1">
        <f>'PR-RAS'!E159</f>
        <v>28329.47</v>
      </c>
      <c r="E155" s="1">
        <v>0</v>
      </c>
      <c r="F155" s="1">
        <v>0</v>
      </c>
      <c r="G155" s="2">
        <f t="shared" si="0"/>
        <v>15998.902920000002</v>
      </c>
      <c r="H155" s="2">
        <f t="shared" si="1"/>
        <v>0.51000000000203727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47230.04</v>
      </c>
      <c r="D157" s="1">
        <f>'PR-RAS'!E161</f>
        <v>28329.47</v>
      </c>
      <c r="E157" s="1">
        <v>0</v>
      </c>
      <c r="F157" s="1">
        <v>0</v>
      </c>
      <c r="G157" s="2">
        <f t="shared" si="0"/>
        <v>16206.680880000002</v>
      </c>
      <c r="H157" s="2">
        <f t="shared" si="1"/>
        <v>0.51000000000203727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254622.03999999998</v>
      </c>
      <c r="D159" s="1">
        <f>'PR-RAS'!E163</f>
        <v>309376.17999999993</v>
      </c>
      <c r="E159" s="1">
        <v>0</v>
      </c>
      <c r="F159" s="1">
        <v>0</v>
      </c>
      <c r="G159" s="2">
        <f t="shared" si="0"/>
        <v>137993.15519999998</v>
      </c>
      <c r="H159" s="2">
        <f t="shared" si="1"/>
        <v>0.21999999991385266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8449.66</v>
      </c>
      <c r="D160" s="1">
        <f>'PR-RAS'!E164</f>
        <v>11284.7</v>
      </c>
      <c r="E160" s="1">
        <v>0</v>
      </c>
      <c r="F160" s="1">
        <v>0</v>
      </c>
      <c r="G160" s="2">
        <f t="shared" si="0"/>
        <v>4932.0305400000007</v>
      </c>
      <c r="H160" s="2">
        <f t="shared" si="1"/>
        <v>0.63999999999941792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829.85</v>
      </c>
      <c r="D161" s="1">
        <f>'PR-RAS'!E165</f>
        <v>3630.62</v>
      </c>
      <c r="E161" s="1">
        <v>0</v>
      </c>
      <c r="F161" s="1">
        <v>0</v>
      </c>
      <c r="G161" s="2">
        <f t="shared" si="0"/>
        <v>1294.5744</v>
      </c>
      <c r="H161" s="2">
        <f t="shared" si="1"/>
        <v>0.5300000000000864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6834.31</v>
      </c>
      <c r="D162" s="1">
        <f>'PR-RAS'!E166</f>
        <v>6478.89</v>
      </c>
      <c r="E162" s="1">
        <v>0</v>
      </c>
      <c r="F162" s="1">
        <v>0</v>
      </c>
      <c r="G162" s="2">
        <f t="shared" si="0"/>
        <v>3186.5264900000002</v>
      </c>
      <c r="H162" s="2">
        <f t="shared" si="1"/>
        <v>0.42000000000007276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785.5</v>
      </c>
      <c r="D164" s="1">
        <f>'PR-RAS'!E168</f>
        <v>1175.19</v>
      </c>
      <c r="E164" s="1">
        <v>0</v>
      </c>
      <c r="F164" s="1">
        <v>0</v>
      </c>
      <c r="G164" s="2">
        <f t="shared" si="0"/>
        <v>511.14844000000005</v>
      </c>
      <c r="H164" s="2">
        <f t="shared" si="1"/>
        <v>0.69000000000005457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95415.139999999985</v>
      </c>
      <c r="D165" s="1">
        <f>'PR-RAS'!E169</f>
        <v>74807.88</v>
      </c>
      <c r="E165" s="1">
        <v>0</v>
      </c>
      <c r="F165" s="1">
        <v>0</v>
      </c>
      <c r="G165" s="2">
        <f t="shared" si="0"/>
        <v>40185.067600000002</v>
      </c>
      <c r="H165" s="2">
        <f t="shared" si="1"/>
        <v>0.2599999999802094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12861.29</v>
      </c>
      <c r="D166" s="1">
        <f>'PR-RAS'!E170</f>
        <v>3761.42</v>
      </c>
      <c r="E166" s="1">
        <v>0</v>
      </c>
      <c r="F166" s="1">
        <v>0</v>
      </c>
      <c r="G166" s="2">
        <f t="shared" si="0"/>
        <v>3363.3814500000003</v>
      </c>
      <c r="H166" s="2">
        <f t="shared" si="1"/>
        <v>0.71000000000094587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15819.07</v>
      </c>
      <c r="D167" s="1">
        <f>'PR-RAS'!E171</f>
        <v>27571.9</v>
      </c>
      <c r="E167" s="1">
        <v>0</v>
      </c>
      <c r="F167" s="1">
        <v>0</v>
      </c>
      <c r="G167" s="2">
        <f t="shared" si="0"/>
        <v>11779.83642</v>
      </c>
      <c r="H167" s="2">
        <f t="shared" si="1"/>
        <v>0.16999999999825377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64122.38</v>
      </c>
      <c r="D168" s="1">
        <f>'PR-RAS'!E172</f>
        <v>42807.62</v>
      </c>
      <c r="E168" s="1">
        <v>0</v>
      </c>
      <c r="F168" s="1">
        <v>0</v>
      </c>
      <c r="G168" s="2">
        <f t="shared" si="0"/>
        <v>25006.182540000002</v>
      </c>
      <c r="H168" s="2">
        <f t="shared" si="1"/>
        <v>0.75999999999476131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2108.9699999999998</v>
      </c>
      <c r="D169" s="1">
        <f>'PR-RAS'!E173</f>
        <v>666.94</v>
      </c>
      <c r="E169" s="1">
        <v>0</v>
      </c>
      <c r="F169" s="1">
        <v>0</v>
      </c>
      <c r="G169" s="2">
        <f t="shared" si="0"/>
        <v>578.39880000000005</v>
      </c>
      <c r="H169" s="2">
        <f t="shared" si="1"/>
        <v>9.0000000000145519E-2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503.43</v>
      </c>
      <c r="D170" s="1">
        <f>'PR-RAS'!E174</f>
        <v>0</v>
      </c>
      <c r="E170" s="1">
        <v>0</v>
      </c>
      <c r="F170" s="1">
        <v>0</v>
      </c>
      <c r="G170" s="2">
        <f t="shared" si="0"/>
        <v>85.079670000000007</v>
      </c>
      <c r="H170" s="2">
        <f t="shared" si="1"/>
        <v>0.43000000000000682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103472.08999999998</v>
      </c>
      <c r="D173" s="1">
        <f>'PR-RAS'!E177</f>
        <v>184674.23999999996</v>
      </c>
      <c r="E173" s="1">
        <v>0</v>
      </c>
      <c r="F173" s="1">
        <v>0</v>
      </c>
      <c r="G173" s="2">
        <f t="shared" si="0"/>
        <v>81325.138039999976</v>
      </c>
      <c r="H173" s="2">
        <f t="shared" si="1"/>
        <v>0.32999999994353857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4587.24</v>
      </c>
      <c r="D174" s="1">
        <f>'PR-RAS'!E178</f>
        <v>2585.14</v>
      </c>
      <c r="E174" s="1">
        <v>0</v>
      </c>
      <c r="F174" s="1">
        <v>0</v>
      </c>
      <c r="G174" s="2">
        <f t="shared" si="0"/>
        <v>1688.05096</v>
      </c>
      <c r="H174" s="2">
        <f t="shared" si="1"/>
        <v>0.37999999999965439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32166.94</v>
      </c>
      <c r="D175" s="1">
        <f>'PR-RAS'!E179</f>
        <v>113168.17</v>
      </c>
      <c r="E175" s="1">
        <v>0</v>
      </c>
      <c r="F175" s="1">
        <v>0</v>
      </c>
      <c r="G175" s="2">
        <f t="shared" si="0"/>
        <v>44979.570719999996</v>
      </c>
      <c r="H175" s="2">
        <f t="shared" si="1"/>
        <v>0.22999999999956344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4181.8900000000003</v>
      </c>
      <c r="D176" s="1">
        <f>'PR-RAS'!E180</f>
        <v>2757.3</v>
      </c>
      <c r="E176" s="1">
        <v>0</v>
      </c>
      <c r="F176" s="1">
        <v>0</v>
      </c>
      <c r="G176" s="2">
        <f t="shared" si="0"/>
        <v>1696.8857500000001</v>
      </c>
      <c r="H176" s="2">
        <f t="shared" si="1"/>
        <v>0.40999999999985448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18676.939999999999</v>
      </c>
      <c r="D177" s="1">
        <f>'PR-RAS'!E181</f>
        <v>16396.41</v>
      </c>
      <c r="E177" s="1">
        <v>0</v>
      </c>
      <c r="F177" s="1">
        <v>0</v>
      </c>
      <c r="G177" s="2">
        <f t="shared" si="0"/>
        <v>9058.6777599999987</v>
      </c>
      <c r="H177" s="2">
        <f t="shared" si="1"/>
        <v>0.47000000000116415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1336.87</v>
      </c>
      <c r="D179" s="1">
        <f>'PR-RAS'!E183</f>
        <v>0</v>
      </c>
      <c r="E179" s="1">
        <v>0</v>
      </c>
      <c r="F179" s="1">
        <v>0</v>
      </c>
      <c r="G179" s="2">
        <f t="shared" si="0"/>
        <v>237.96285999999998</v>
      </c>
      <c r="H179" s="2">
        <f t="shared" si="1"/>
        <v>0.13000000000010914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35194.199999999997</v>
      </c>
      <c r="D180" s="1">
        <f>'PR-RAS'!E184</f>
        <v>33945.15</v>
      </c>
      <c r="E180" s="1">
        <v>0</v>
      </c>
      <c r="F180" s="1">
        <v>0</v>
      </c>
      <c r="G180" s="2">
        <f t="shared" si="0"/>
        <v>18452.125499999998</v>
      </c>
      <c r="H180" s="2">
        <f t="shared" si="1"/>
        <v>0.34999999999854481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5863.01</v>
      </c>
      <c r="D181" s="1">
        <f>'PR-RAS'!E185</f>
        <v>7352.49</v>
      </c>
      <c r="E181" s="1">
        <v>0</v>
      </c>
      <c r="F181" s="1">
        <v>0</v>
      </c>
      <c r="G181" s="2">
        <f t="shared" si="0"/>
        <v>3702.2381999999993</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1465</v>
      </c>
      <c r="D182" s="1">
        <f>'PR-RAS'!E186</f>
        <v>8469.58</v>
      </c>
      <c r="E182" s="1">
        <v>0</v>
      </c>
      <c r="F182" s="1">
        <v>0</v>
      </c>
      <c r="G182" s="2">
        <f t="shared" si="0"/>
        <v>3331.1529599999999</v>
      </c>
      <c r="H182" s="2">
        <f t="shared" si="1"/>
        <v>0.42000000000007276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47285.150000000009</v>
      </c>
      <c r="D184" s="1">
        <f>'PR-RAS'!E188</f>
        <v>38609.360000000001</v>
      </c>
      <c r="E184" s="1">
        <v>0</v>
      </c>
      <c r="F184" s="1">
        <v>0</v>
      </c>
      <c r="G184" s="2">
        <f t="shared" si="0"/>
        <v>22784.208210000001</v>
      </c>
      <c r="H184" s="2">
        <f t="shared" si="1"/>
        <v>0.51000000000931323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9552.42</v>
      </c>
      <c r="D185" s="1">
        <f>'PR-RAS'!E189</f>
        <v>3255.08</v>
      </c>
      <c r="E185" s="1">
        <v>0</v>
      </c>
      <c r="F185" s="1">
        <v>0</v>
      </c>
      <c r="G185" s="2">
        <f t="shared" si="0"/>
        <v>2955.5147200000001</v>
      </c>
      <c r="H185" s="2">
        <f t="shared" si="1"/>
        <v>0.5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4866.8900000000003</v>
      </c>
      <c r="D186" s="1">
        <f>'PR-RAS'!E190</f>
        <v>4533.42</v>
      </c>
      <c r="E186" s="1">
        <v>0</v>
      </c>
      <c r="F186" s="1">
        <v>0</v>
      </c>
      <c r="G186" s="2">
        <f t="shared" si="0"/>
        <v>2577.7400499999999</v>
      </c>
      <c r="H186" s="2">
        <f t="shared" si="1"/>
        <v>0.52999999999974534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1588.19</v>
      </c>
      <c r="D187" s="1">
        <f>'PR-RAS'!E191</f>
        <v>802.82</v>
      </c>
      <c r="E187" s="1">
        <v>0</v>
      </c>
      <c r="F187" s="1">
        <v>0</v>
      </c>
      <c r="G187" s="2">
        <f t="shared" si="0"/>
        <v>594.05237999999997</v>
      </c>
      <c r="H187" s="2">
        <f t="shared" si="1"/>
        <v>0.37000000000000455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26857.31</v>
      </c>
      <c r="D189" s="1">
        <f>'PR-RAS'!E193</f>
        <v>26445.46</v>
      </c>
      <c r="E189" s="1">
        <v>0</v>
      </c>
      <c r="F189" s="1">
        <v>0</v>
      </c>
      <c r="G189" s="2">
        <f t="shared" si="0"/>
        <v>14992.667239999999</v>
      </c>
      <c r="H189" s="2">
        <f t="shared" si="1"/>
        <v>0.77000000000043656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4420.34</v>
      </c>
      <c r="D191" s="1">
        <f>'PR-RAS'!E195</f>
        <v>3572.58</v>
      </c>
      <c r="E191" s="1">
        <v>0</v>
      </c>
      <c r="F191" s="1">
        <v>0</v>
      </c>
      <c r="G191" s="2">
        <f t="shared" si="0"/>
        <v>2197.4450000000002</v>
      </c>
      <c r="H191" s="2">
        <f t="shared" si="1"/>
        <v>0.76000000000021828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5920.7100000000009</v>
      </c>
      <c r="D192" s="1">
        <f>'PR-RAS'!E196</f>
        <v>1666.26</v>
      </c>
      <c r="E192" s="1">
        <v>0</v>
      </c>
      <c r="F192" s="1">
        <v>0</v>
      </c>
      <c r="G192" s="2">
        <f t="shared" si="0"/>
        <v>1767.3669300000004</v>
      </c>
      <c r="H192" s="2">
        <f t="shared" si="1"/>
        <v>0.54999999999904503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5920.7100000000009</v>
      </c>
      <c r="D206" s="1">
        <f>'PR-RAS'!E210</f>
        <v>1666.26</v>
      </c>
      <c r="E206" s="1">
        <v>0</v>
      </c>
      <c r="F206" s="1">
        <v>0</v>
      </c>
      <c r="G206" s="2">
        <f t="shared" si="0"/>
        <v>1896.9121500000001</v>
      </c>
      <c r="H206" s="2">
        <f t="shared" si="1"/>
        <v>0.54999999999904503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1328.51</v>
      </c>
      <c r="D207" s="1">
        <f>'PR-RAS'!E211</f>
        <v>1270.74</v>
      </c>
      <c r="E207" s="1">
        <v>0</v>
      </c>
      <c r="F207" s="1">
        <v>0</v>
      </c>
      <c r="G207" s="2">
        <f t="shared" si="0"/>
        <v>797.21793999999989</v>
      </c>
      <c r="H207" s="2">
        <f t="shared" si="1"/>
        <v>0.75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0.18</v>
      </c>
      <c r="D209" s="1">
        <f>'PR-RAS'!E213</f>
        <v>35.36</v>
      </c>
      <c r="E209" s="1">
        <v>0</v>
      </c>
      <c r="F209" s="1">
        <v>0</v>
      </c>
      <c r="G209" s="2">
        <f t="shared" si="0"/>
        <v>14.747200000000001</v>
      </c>
      <c r="H209" s="2">
        <f t="shared" si="1"/>
        <v>0.53999999999999937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4592.0200000000004</v>
      </c>
      <c r="D210" s="1">
        <f>'PR-RAS'!E214</f>
        <v>360.16</v>
      </c>
      <c r="E210" s="1">
        <v>0</v>
      </c>
      <c r="F210" s="1">
        <v>0</v>
      </c>
      <c r="G210" s="2">
        <f t="shared" si="0"/>
        <v>1110.2790600000001</v>
      </c>
      <c r="H210" s="2">
        <f t="shared" si="1"/>
        <v>0.18000000000046157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70748.649999999994</v>
      </c>
      <c r="D211" s="1">
        <f>'PR-RAS'!E215</f>
        <v>3004.4</v>
      </c>
      <c r="E211" s="1">
        <v>0</v>
      </c>
      <c r="F211" s="1">
        <v>0</v>
      </c>
      <c r="G211" s="2">
        <f t="shared" si="0"/>
        <v>16119.064499999999</v>
      </c>
      <c r="H211" s="2">
        <f t="shared" si="1"/>
        <v>0.75000000000591172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70748.649999999994</v>
      </c>
      <c r="D215" s="1">
        <f>'PR-RAS'!E219</f>
        <v>3004.4</v>
      </c>
      <c r="E215" s="1">
        <v>0</v>
      </c>
      <c r="F215" s="1">
        <v>0</v>
      </c>
      <c r="G215" s="2">
        <f t="shared" si="0"/>
        <v>16426.094300000001</v>
      </c>
      <c r="H215" s="2">
        <f t="shared" si="1"/>
        <v>0.75000000000591172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70748.649999999994</v>
      </c>
      <c r="D218" s="1">
        <f>'PR-RAS'!E222</f>
        <v>3004.4</v>
      </c>
      <c r="E218" s="1">
        <v>0</v>
      </c>
      <c r="F218" s="1">
        <v>0</v>
      </c>
      <c r="G218" s="2">
        <f t="shared" si="0"/>
        <v>16656.36665</v>
      </c>
      <c r="H218" s="2">
        <f t="shared" si="1"/>
        <v>0.75000000000591172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10380.209999999999</v>
      </c>
      <c r="E220" s="1">
        <v>0</v>
      </c>
      <c r="F220" s="1">
        <v>0</v>
      </c>
      <c r="G220" s="2">
        <f t="shared" si="0"/>
        <v>4546.5319799999997</v>
      </c>
      <c r="H220" s="2">
        <f t="shared" si="1"/>
        <v>0.20999999999912689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10380.209999999999</v>
      </c>
      <c r="E232" s="1">
        <v>0</v>
      </c>
      <c r="F232" s="1">
        <v>0</v>
      </c>
      <c r="G232" s="2">
        <f t="shared" si="0"/>
        <v>4795.6570199999996</v>
      </c>
      <c r="H232" s="2">
        <f t="shared" si="1"/>
        <v>0.20999999999912689</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10380.209999999999</v>
      </c>
      <c r="E233" s="1">
        <v>0</v>
      </c>
      <c r="F233" s="1">
        <v>0</v>
      </c>
      <c r="G233" s="2">
        <f t="shared" si="0"/>
        <v>4816.4174400000002</v>
      </c>
      <c r="H233" s="2">
        <f t="shared" si="1"/>
        <v>0.20999999999912689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195685.27999999997</v>
      </c>
      <c r="D248" s="1">
        <f>'PR-RAS'!E252</f>
        <v>152927.47</v>
      </c>
      <c r="E248" s="1">
        <v>0</v>
      </c>
      <c r="F248" s="1">
        <v>0</v>
      </c>
      <c r="G248" s="2">
        <f t="shared" si="0"/>
        <v>123880.43433999999</v>
      </c>
      <c r="H248" s="2">
        <f t="shared" si="1"/>
        <v>0.74999999997089617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195685.27999999997</v>
      </c>
      <c r="D255" s="1">
        <f>'PR-RAS'!E259</f>
        <v>152927.47</v>
      </c>
      <c r="E255" s="1">
        <v>0</v>
      </c>
      <c r="F255" s="1">
        <v>0</v>
      </c>
      <c r="G255" s="2">
        <f t="shared" si="0"/>
        <v>127391.21587999999</v>
      </c>
      <c r="H255" s="2">
        <f t="shared" si="1"/>
        <v>0.74999999997089617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153097.32999999999</v>
      </c>
      <c r="D256" s="1">
        <f>'PR-RAS'!E260</f>
        <v>114724.59</v>
      </c>
      <c r="E256" s="1">
        <v>0</v>
      </c>
      <c r="F256" s="1">
        <v>0</v>
      </c>
      <c r="G256" s="2">
        <f t="shared" si="0"/>
        <v>97549.360050000003</v>
      </c>
      <c r="H256" s="2">
        <f t="shared" si="1"/>
        <v>0.73999999999068677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42587.95</v>
      </c>
      <c r="D257" s="1">
        <f>'PR-RAS'!E261</f>
        <v>38202.879999999997</v>
      </c>
      <c r="E257" s="1">
        <v>0</v>
      </c>
      <c r="F257" s="1">
        <v>0</v>
      </c>
      <c r="G257" s="2">
        <f t="shared" si="0"/>
        <v>30462.389759999998</v>
      </c>
      <c r="H257" s="2">
        <f t="shared" si="1"/>
        <v>0.17000000000552973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111407.08</v>
      </c>
      <c r="D259" s="1">
        <f>'PR-RAS'!E263</f>
        <v>118862.51</v>
      </c>
      <c r="E259" s="1">
        <v>0</v>
      </c>
      <c r="F259" s="1">
        <v>0</v>
      </c>
      <c r="G259" s="2">
        <f t="shared" si="0"/>
        <v>90076.0818</v>
      </c>
      <c r="H259" s="2">
        <f t="shared" si="1"/>
        <v>0.57000000000698492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111407.08</v>
      </c>
      <c r="D260" s="1">
        <f>'PR-RAS'!E264</f>
        <v>102825.51</v>
      </c>
      <c r="E260" s="1">
        <v>0</v>
      </c>
      <c r="F260" s="1">
        <v>0</v>
      </c>
      <c r="G260" s="2">
        <f t="shared" si="0"/>
        <v>82118.04789999999</v>
      </c>
      <c r="H260" s="2">
        <f t="shared" si="1"/>
        <v>0.57000000000698492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111407.08</v>
      </c>
      <c r="D261" s="1">
        <f>'PR-RAS'!E265</f>
        <v>102825.51</v>
      </c>
      <c r="E261" s="1">
        <v>0</v>
      </c>
      <c r="F261" s="1">
        <v>0</v>
      </c>
      <c r="G261" s="2">
        <f t="shared" si="0"/>
        <v>82435.106</v>
      </c>
      <c r="H261" s="2">
        <f t="shared" si="1"/>
        <v>0.57000000000698492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13125</v>
      </c>
      <c r="E264" s="1">
        <v>0</v>
      </c>
      <c r="F264" s="1">
        <v>0</v>
      </c>
      <c r="G264" s="2">
        <f t="shared" si="0"/>
        <v>6903.75</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13125</v>
      </c>
      <c r="E266" s="1">
        <v>0</v>
      </c>
      <c r="F266" s="1">
        <v>0</v>
      </c>
      <c r="G266" s="2">
        <f t="shared" si="8"/>
        <v>6956.25</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39.119999999999997</v>
      </c>
      <c r="E269" s="1">
        <v>0</v>
      </c>
      <c r="F269" s="1">
        <v>0</v>
      </c>
      <c r="G269" s="2">
        <f t="shared" si="8"/>
        <v>20.968319999999999</v>
      </c>
      <c r="H269" s="2">
        <f t="shared" si="9"/>
        <v>0.11999999999999744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39.119999999999997</v>
      </c>
      <c r="E273" s="1">
        <v>0</v>
      </c>
      <c r="F273" s="1">
        <v>0</v>
      </c>
      <c r="G273" s="2">
        <f t="shared" si="8"/>
        <v>21.281279999999999</v>
      </c>
      <c r="H273" s="2">
        <f t="shared" si="9"/>
        <v>0.11999999999999744</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2872.88</v>
      </c>
      <c r="E275" s="1">
        <v>0</v>
      </c>
      <c r="F275" s="1">
        <v>0</v>
      </c>
      <c r="G275" s="2">
        <f t="shared" si="8"/>
        <v>1574.3382400000003</v>
      </c>
      <c r="H275" s="2">
        <f t="shared" si="9"/>
        <v>0.11999999999989086</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2872.88</v>
      </c>
      <c r="E276" s="1">
        <v>0</v>
      </c>
      <c r="F276" s="1">
        <v>0</v>
      </c>
      <c r="G276" s="2">
        <f t="shared" si="8"/>
        <v>1580.0840000000003</v>
      </c>
      <c r="H276" s="2">
        <f t="shared" si="9"/>
        <v>0.11999999999989086</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974449.85999999975</v>
      </c>
      <c r="D285" s="1">
        <f>'PR-RAS'!E289</f>
        <v>799830.28999999992</v>
      </c>
      <c r="E285" s="1">
        <v>0</v>
      </c>
      <c r="F285" s="1">
        <v>0</v>
      </c>
      <c r="G285" s="2">
        <f t="shared" si="8"/>
        <v>731047.3649599998</v>
      </c>
      <c r="H285" s="2">
        <f t="shared" si="9"/>
        <v>0.43000000016763806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170344.95000000007</v>
      </c>
      <c r="D286" s="1">
        <f>'PR-RAS'!E290</f>
        <v>646675.14</v>
      </c>
      <c r="E286" s="1">
        <v>0</v>
      </c>
      <c r="F286" s="1">
        <v>0</v>
      </c>
      <c r="G286" s="2">
        <f t="shared" si="8"/>
        <v>417153.14054999995</v>
      </c>
      <c r="H286" s="2">
        <f t="shared" si="9"/>
        <v>0.18999999994412065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4436977.6100000003</v>
      </c>
      <c r="D288" s="1">
        <f>'PR-RAS'!E292</f>
        <v>5603720.0700000003</v>
      </c>
      <c r="E288" s="1">
        <v>0</v>
      </c>
      <c r="F288" s="1">
        <v>0</v>
      </c>
      <c r="G288" s="2">
        <f t="shared" si="8"/>
        <v>4489947.8942499999</v>
      </c>
      <c r="H288" s="2">
        <f t="shared" si="9"/>
        <v>0.4599999999627471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235948.44</v>
      </c>
      <c r="D290" s="1">
        <f>'PR-RAS'!E294</f>
        <v>95192.6</v>
      </c>
      <c r="E290" s="1">
        <v>0</v>
      </c>
      <c r="F290" s="1">
        <v>0</v>
      </c>
      <c r="G290" s="2">
        <f t="shared" si="8"/>
        <v>123210.42195999999</v>
      </c>
      <c r="H290" s="2">
        <f t="shared" si="9"/>
        <v>0.83999999999650754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2507.2600000000002</v>
      </c>
      <c r="D293" s="1">
        <f>'PR-RAS'!E298</f>
        <v>0</v>
      </c>
      <c r="E293" s="1">
        <v>0</v>
      </c>
      <c r="F293" s="1">
        <v>0</v>
      </c>
      <c r="G293" s="2">
        <f t="shared" si="8"/>
        <v>732.11991999999998</v>
      </c>
      <c r="H293" s="2">
        <f t="shared" si="9"/>
        <v>0.26000000000021828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2507.2600000000002</v>
      </c>
      <c r="D306" s="1">
        <f>'PR-RAS'!E311</f>
        <v>0</v>
      </c>
      <c r="E306" s="1">
        <v>0</v>
      </c>
      <c r="F306" s="1">
        <v>0</v>
      </c>
      <c r="G306" s="2">
        <f t="shared" si="8"/>
        <v>764.71430000000009</v>
      </c>
      <c r="H306" s="2">
        <f t="shared" si="9"/>
        <v>0.26000000000021828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2507.2600000000002</v>
      </c>
      <c r="D307" s="1">
        <f>'PR-RAS'!E312</f>
        <v>0</v>
      </c>
      <c r="E307" s="1">
        <v>0</v>
      </c>
      <c r="F307" s="1">
        <v>0</v>
      </c>
      <c r="G307" s="2">
        <f t="shared" si="8"/>
        <v>767.22156000000007</v>
      </c>
      <c r="H307" s="2">
        <f t="shared" si="9"/>
        <v>0.26000000000021828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2507.2600000000002</v>
      </c>
      <c r="D311" s="1">
        <f>'PR-RAS'!E316</f>
        <v>0</v>
      </c>
      <c r="E311" s="1">
        <v>0</v>
      </c>
      <c r="F311" s="1">
        <v>0</v>
      </c>
      <c r="G311" s="2">
        <f t="shared" si="8"/>
        <v>777.25060000000008</v>
      </c>
      <c r="H311" s="2">
        <f t="shared" si="9"/>
        <v>0.26000000000021828</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590366.41999999993</v>
      </c>
      <c r="D345" s="1">
        <f>'PR-RAS'!E350</f>
        <v>137373.45000000001</v>
      </c>
      <c r="E345" s="1">
        <v>0</v>
      </c>
      <c r="F345" s="1">
        <v>0</v>
      </c>
      <c r="G345" s="2">
        <f t="shared" si="8"/>
        <v>297598.98207999999</v>
      </c>
      <c r="H345" s="2">
        <f t="shared" si="9"/>
        <v>0.86999999993713573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84.68</v>
      </c>
      <c r="D346" s="1">
        <f>'PR-RAS'!E351</f>
        <v>9290</v>
      </c>
      <c r="E346" s="1">
        <v>0</v>
      </c>
      <c r="F346" s="1">
        <v>0</v>
      </c>
      <c r="G346" s="2">
        <f t="shared" si="8"/>
        <v>6439.3145999999997</v>
      </c>
      <c r="H346" s="2">
        <f t="shared" si="9"/>
        <v>0.31999999999999318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9290</v>
      </c>
      <c r="E347" s="1">
        <v>0</v>
      </c>
      <c r="F347" s="1">
        <v>0</v>
      </c>
      <c r="G347" s="2">
        <f t="shared" si="8"/>
        <v>6428.6799999999994</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9290</v>
      </c>
      <c r="E348" s="1">
        <v>0</v>
      </c>
      <c r="F348" s="1">
        <v>0</v>
      </c>
      <c r="G348" s="2">
        <f t="shared" si="8"/>
        <v>6447.2599999999993</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84.68</v>
      </c>
      <c r="D351" s="1">
        <f>'PR-RAS'!E356</f>
        <v>0</v>
      </c>
      <c r="E351" s="1">
        <v>0</v>
      </c>
      <c r="F351" s="1">
        <v>0</v>
      </c>
      <c r="G351" s="2">
        <f t="shared" si="8"/>
        <v>29.638000000000002</v>
      </c>
      <c r="H351" s="2">
        <f t="shared" si="9"/>
        <v>0.31999999999999318</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84.68</v>
      </c>
      <c r="D354" s="1">
        <f>'PR-RAS'!E359</f>
        <v>0</v>
      </c>
      <c r="E354" s="1">
        <v>0</v>
      </c>
      <c r="F354" s="1">
        <v>0</v>
      </c>
      <c r="G354" s="2">
        <f t="shared" si="8"/>
        <v>29.892040000000001</v>
      </c>
      <c r="H354" s="2">
        <f t="shared" si="9"/>
        <v>0.31999999999999318</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302841.13</v>
      </c>
      <c r="D358" s="1">
        <f>'PR-RAS'!E363</f>
        <v>0</v>
      </c>
      <c r="E358" s="1">
        <v>0</v>
      </c>
      <c r="F358" s="1">
        <v>0</v>
      </c>
      <c r="G358" s="2">
        <f t="shared" si="8"/>
        <v>108114.28341</v>
      </c>
      <c r="H358" s="2">
        <f t="shared" si="9"/>
        <v>0.13000000000465661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173964.11</v>
      </c>
      <c r="D359" s="1">
        <f>'PR-RAS'!E364</f>
        <v>0</v>
      </c>
      <c r="E359" s="1">
        <v>0</v>
      </c>
      <c r="F359" s="1">
        <v>0</v>
      </c>
      <c r="G359" s="2">
        <f t="shared" si="8"/>
        <v>62279.151379999996</v>
      </c>
      <c r="H359" s="2">
        <f t="shared" si="9"/>
        <v>0.10999999998603016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79353.55</v>
      </c>
      <c r="D362" s="1">
        <f>'PR-RAS'!E367</f>
        <v>0</v>
      </c>
      <c r="E362" s="1">
        <v>0</v>
      </c>
      <c r="F362" s="1">
        <v>0</v>
      </c>
      <c r="G362" s="2">
        <f t="shared" si="8"/>
        <v>28646.631550000002</v>
      </c>
      <c r="H362" s="2">
        <f t="shared" si="9"/>
        <v>0.44999999999708962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94610.559999999998</v>
      </c>
      <c r="D363" s="1">
        <f>'PR-RAS'!E368</f>
        <v>0</v>
      </c>
      <c r="E363" s="1">
        <v>0</v>
      </c>
      <c r="F363" s="1">
        <v>0</v>
      </c>
      <c r="G363" s="2">
        <f t="shared" si="8"/>
        <v>34249.022720000001</v>
      </c>
      <c r="H363" s="2">
        <f t="shared" si="9"/>
        <v>0.44000000000232831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127231.96</v>
      </c>
      <c r="D364" s="1">
        <f>'PR-RAS'!E369</f>
        <v>0</v>
      </c>
      <c r="E364" s="1">
        <v>0</v>
      </c>
      <c r="F364" s="1">
        <v>0</v>
      </c>
      <c r="G364" s="2">
        <f t="shared" si="8"/>
        <v>46185.201480000003</v>
      </c>
      <c r="H364" s="2">
        <f t="shared" si="9"/>
        <v>3.9999999993597157E-2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270.39</v>
      </c>
      <c r="D365" s="1">
        <f>'PR-RAS'!E370</f>
        <v>0</v>
      </c>
      <c r="E365" s="1">
        <v>0</v>
      </c>
      <c r="F365" s="1">
        <v>0</v>
      </c>
      <c r="G365" s="2">
        <f t="shared" si="8"/>
        <v>98.421959999999999</v>
      </c>
      <c r="H365" s="2">
        <f t="shared" si="9"/>
        <v>0.38999999999998636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38.36</v>
      </c>
      <c r="D366" s="1">
        <f>'PR-RAS'!E371</f>
        <v>0</v>
      </c>
      <c r="E366" s="1">
        <v>0</v>
      </c>
      <c r="F366" s="1">
        <v>0</v>
      </c>
      <c r="G366" s="2">
        <f t="shared" si="8"/>
        <v>14.0014</v>
      </c>
      <c r="H366" s="2">
        <f t="shared" si="9"/>
        <v>0.35999999999999943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126923.21</v>
      </c>
      <c r="D371" s="1">
        <f>'PR-RAS'!E376</f>
        <v>0</v>
      </c>
      <c r="E371" s="1">
        <v>0</v>
      </c>
      <c r="F371" s="1">
        <v>0</v>
      </c>
      <c r="G371" s="2">
        <f t="shared" si="8"/>
        <v>46961.587700000004</v>
      </c>
      <c r="H371" s="2">
        <f t="shared" si="9"/>
        <v>0.21000000000640284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1645.06</v>
      </c>
      <c r="D386" s="1">
        <f>'PR-RAS'!E391</f>
        <v>0</v>
      </c>
      <c r="E386" s="1">
        <v>0</v>
      </c>
      <c r="F386" s="1">
        <v>0</v>
      </c>
      <c r="G386" s="2">
        <f t="shared" si="8"/>
        <v>633.34810000000004</v>
      </c>
      <c r="H386" s="2">
        <f t="shared" si="9"/>
        <v>5.999999999994543E-2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1408.76</v>
      </c>
      <c r="D388" s="1">
        <f>'PR-RAS'!E393</f>
        <v>0</v>
      </c>
      <c r="E388" s="1">
        <v>0</v>
      </c>
      <c r="F388" s="1">
        <v>0</v>
      </c>
      <c r="G388" s="2">
        <f t="shared" si="8"/>
        <v>545.19011999999998</v>
      </c>
      <c r="H388" s="2">
        <f t="shared" si="9"/>
        <v>0.24000000000000909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236.3</v>
      </c>
      <c r="D389" s="1">
        <f>'PR-RAS'!E394</f>
        <v>0</v>
      </c>
      <c r="E389" s="1">
        <v>0</v>
      </c>
      <c r="F389" s="1">
        <v>0</v>
      </c>
      <c r="G389" s="2">
        <f t="shared" si="8"/>
        <v>91.684400000000011</v>
      </c>
      <c r="H389" s="2">
        <f t="shared" si="9"/>
        <v>0.30000000000001137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287440.61</v>
      </c>
      <c r="D397" s="1">
        <f>'PR-RAS'!E402</f>
        <v>128083.45</v>
      </c>
      <c r="E397" s="1">
        <v>0</v>
      </c>
      <c r="F397" s="1">
        <v>0</v>
      </c>
      <c r="G397" s="2">
        <f t="shared" si="8"/>
        <v>215268.57396000001</v>
      </c>
      <c r="H397" s="2">
        <f t="shared" si="9"/>
        <v>0.84000000001105946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287440.61</v>
      </c>
      <c r="D398" s="1">
        <f>'PR-RAS'!E403</f>
        <v>128083.45</v>
      </c>
      <c r="E398" s="1">
        <v>0</v>
      </c>
      <c r="F398" s="1">
        <v>0</v>
      </c>
      <c r="G398" s="2">
        <f t="shared" si="8"/>
        <v>215812.18147000001</v>
      </c>
      <c r="H398" s="2">
        <f t="shared" si="9"/>
        <v>0.84000000001105946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587859.15999999992</v>
      </c>
      <c r="D403" s="1">
        <f>'PR-RAS'!E408</f>
        <v>137373.45000000001</v>
      </c>
      <c r="E403" s="1">
        <v>0</v>
      </c>
      <c r="F403" s="1">
        <v>0</v>
      </c>
      <c r="G403" s="2">
        <f t="shared" si="8"/>
        <v>346767.63611999998</v>
      </c>
      <c r="H403" s="2">
        <f t="shared" si="9"/>
        <v>0.6099999999278225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3502298.24</v>
      </c>
      <c r="D405" s="1">
        <f>'PR-RAS'!E410</f>
        <v>3773422.19</v>
      </c>
      <c r="E405" s="1">
        <v>0</v>
      </c>
      <c r="F405" s="1">
        <v>0</v>
      </c>
      <c r="G405" s="2">
        <f t="shared" si="8"/>
        <v>4463853.6184800006</v>
      </c>
      <c r="H405" s="2">
        <f t="shared" si="9"/>
        <v>0.43000000016763806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1147302.0699999998</v>
      </c>
      <c r="D407" s="1">
        <f>'PR-RAS'!E412</f>
        <v>1446505.43</v>
      </c>
      <c r="E407" s="1">
        <v>0</v>
      </c>
      <c r="F407" s="1">
        <v>0</v>
      </c>
      <c r="G407" s="2">
        <f t="shared" si="8"/>
        <v>1640367.0495799999</v>
      </c>
      <c r="H407" s="2">
        <f t="shared" si="9"/>
        <v>0.49999999976716936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1564816.2799999998</v>
      </c>
      <c r="D408" s="1">
        <f>'PR-RAS'!E413</f>
        <v>937203.74</v>
      </c>
      <c r="E408" s="1">
        <v>0</v>
      </c>
      <c r="F408" s="1">
        <v>0</v>
      </c>
      <c r="G408" s="2">
        <f t="shared" si="8"/>
        <v>1399764.0703199997</v>
      </c>
      <c r="H408" s="2">
        <f t="shared" si="9"/>
        <v>0.53999999980442226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509301.68999999994</v>
      </c>
      <c r="E409" s="1">
        <v>0</v>
      </c>
      <c r="F409" s="1">
        <v>0</v>
      </c>
      <c r="G409" s="2">
        <f t="shared" si="8"/>
        <v>415590.1790399999</v>
      </c>
      <c r="H409" s="2">
        <f t="shared" si="9"/>
        <v>0.31000000005587935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417514.20999999996</v>
      </c>
      <c r="D410" s="1">
        <f>'PR-RAS'!E415</f>
        <v>0</v>
      </c>
      <c r="E410" s="1">
        <v>0</v>
      </c>
      <c r="F410" s="1">
        <v>0</v>
      </c>
      <c r="G410" s="2">
        <f t="shared" si="8"/>
        <v>170763.31188999998</v>
      </c>
      <c r="H410" s="2">
        <f t="shared" si="9"/>
        <v>0.2099999999627471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934679.37000000011</v>
      </c>
      <c r="D411" s="1">
        <f>'PR-RAS'!E416</f>
        <v>1830297.8800000004</v>
      </c>
      <c r="E411" s="1">
        <v>0</v>
      </c>
      <c r="F411" s="1">
        <v>0</v>
      </c>
      <c r="G411" s="2">
        <f t="shared" si="8"/>
        <v>1884062.8033000003</v>
      </c>
      <c r="H411" s="2">
        <f t="shared" si="9"/>
        <v>0.48999999975785613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235948.44</v>
      </c>
      <c r="D413" s="1">
        <f>'PR-RAS'!E418</f>
        <v>95192.6</v>
      </c>
      <c r="E413" s="1">
        <v>0</v>
      </c>
      <c r="F413" s="1">
        <v>0</v>
      </c>
      <c r="G413" s="2">
        <f t="shared" si="8"/>
        <v>175649.45968</v>
      </c>
      <c r="H413" s="2">
        <f t="shared" si="9"/>
        <v>0.83999999999650754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22297.43</v>
      </c>
      <c r="D632" s="1">
        <f>'PR-RAS'!E638</f>
        <v>22297.4</v>
      </c>
      <c r="E632" s="1">
        <v>0</v>
      </c>
      <c r="F632" s="1">
        <v>0</v>
      </c>
      <c r="G632" s="2">
        <f t="shared" si="10"/>
        <v>42208.997130000003</v>
      </c>
      <c r="H632" s="2">
        <f t="shared" si="11"/>
        <v>0.83000000000174623</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1147302.0699999998</v>
      </c>
      <c r="D633" s="1">
        <f>'PR-RAS'!E639</f>
        <v>1446505.43</v>
      </c>
      <c r="E633" s="1">
        <v>0</v>
      </c>
      <c r="F633" s="1">
        <v>0</v>
      </c>
      <c r="G633" s="2">
        <f t="shared" si="10"/>
        <v>2553477.7717599999</v>
      </c>
      <c r="H633" s="2">
        <f t="shared" si="11"/>
        <v>0.49999999976716936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1564816.2799999998</v>
      </c>
      <c r="D634" s="1">
        <f>'PR-RAS'!E640</f>
        <v>937203.74</v>
      </c>
      <c r="E634" s="1">
        <v>0</v>
      </c>
      <c r="F634" s="1">
        <v>0</v>
      </c>
      <c r="G634" s="2">
        <f t="shared" si="10"/>
        <v>2177028.6400799998</v>
      </c>
      <c r="H634" s="2">
        <f t="shared" si="11"/>
        <v>0.53999999980442226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509301.68999999994</v>
      </c>
      <c r="E635" s="1">
        <v>0</v>
      </c>
      <c r="F635" s="1">
        <v>0</v>
      </c>
      <c r="G635" s="2">
        <f t="shared" si="10"/>
        <v>645794.54291999992</v>
      </c>
      <c r="H635" s="2">
        <f t="shared" si="11"/>
        <v>0.31000000005587935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417514.20999999996</v>
      </c>
      <c r="D636" s="1">
        <f>'PR-RAS'!E642</f>
        <v>0</v>
      </c>
      <c r="E636" s="1">
        <v>0</v>
      </c>
      <c r="F636" s="1">
        <v>0</v>
      </c>
      <c r="G636" s="2">
        <f t="shared" si="10"/>
        <v>265121.52334999997</v>
      </c>
      <c r="H636" s="2">
        <f t="shared" si="11"/>
        <v>0.2099999999627471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912381.94000000006</v>
      </c>
      <c r="D637" s="1">
        <f>'PR-RAS'!E643</f>
        <v>1808000.4800000004</v>
      </c>
      <c r="E637" s="1">
        <v>0</v>
      </c>
      <c r="F637" s="1">
        <v>0</v>
      </c>
      <c r="G637" s="2">
        <f t="shared" si="10"/>
        <v>2880051.5244000009</v>
      </c>
      <c r="H637" s="2">
        <f t="shared" si="11"/>
        <v>0.54000000038649887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494867.7300000001</v>
      </c>
      <c r="D639" s="1">
        <f>'PR-RAS'!E645</f>
        <v>2317302.1700000004</v>
      </c>
      <c r="E639" s="1">
        <v>0</v>
      </c>
      <c r="F639" s="1">
        <v>0</v>
      </c>
      <c r="G639" s="2">
        <f t="shared" si="10"/>
        <v>3272603.180660001</v>
      </c>
      <c r="H639" s="2">
        <f t="shared" si="11"/>
        <v>0.44000000029336661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1094172.6200000001</v>
      </c>
      <c r="D642" s="1">
        <f>'PR-RAS'!E649</f>
        <v>2071606.24</v>
      </c>
      <c r="E642" s="1">
        <v>0</v>
      </c>
      <c r="F642" s="1">
        <v>0</v>
      </c>
      <c r="G642" s="2">
        <f t="shared" si="10"/>
        <v>3357163.8490999998</v>
      </c>
      <c r="H642" s="2">
        <f t="shared" si="11"/>
        <v>0.61999999987892807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1794560.87</v>
      </c>
      <c r="D643" s="1">
        <f>'PR-RAS'!E650</f>
        <v>1725566.03</v>
      </c>
      <c r="E643" s="1">
        <v>0</v>
      </c>
      <c r="F643" s="1">
        <v>0</v>
      </c>
      <c r="G643" s="2">
        <f t="shared" si="10"/>
        <v>3367734.86106</v>
      </c>
      <c r="H643" s="2">
        <f t="shared" si="11"/>
        <v>0.15999999991618097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1872085.2</v>
      </c>
      <c r="D644" s="1">
        <f>'PR-RAS'!E651</f>
        <v>1417450.44</v>
      </c>
      <c r="E644" s="1">
        <v>0</v>
      </c>
      <c r="F644" s="1">
        <v>0</v>
      </c>
      <c r="G644" s="2">
        <f t="shared" si="10"/>
        <v>3026592.0494400002</v>
      </c>
      <c r="H644" s="2">
        <f t="shared" si="11"/>
        <v>0.63999999989755452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1016648.2900000003</v>
      </c>
      <c r="D645" s="1">
        <f>'PR-RAS'!E652</f>
        <v>2379721.83</v>
      </c>
      <c r="E645" s="1">
        <v>0</v>
      </c>
      <c r="F645" s="1">
        <v>0</v>
      </c>
      <c r="G645" s="2">
        <f t="shared" si="10"/>
        <v>3719803.2158000004</v>
      </c>
      <c r="H645" s="2">
        <f t="shared" si="11"/>
        <v>0.46000000019557774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9</v>
      </c>
      <c r="E646" s="1">
        <v>0</v>
      </c>
      <c r="F646" s="1">
        <v>0</v>
      </c>
      <c r="G646" s="2">
        <f t="shared" si="10"/>
        <v>16.77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v>
      </c>
      <c r="D647" s="1">
        <f>'PR-RAS'!E654</f>
        <v>17</v>
      </c>
      <c r="E647" s="1">
        <v>0</v>
      </c>
      <c r="F647" s="1">
        <v>0</v>
      </c>
      <c r="G647" s="2">
        <f t="shared" si="10"/>
        <v>31.654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9</v>
      </c>
      <c r="E648" s="1">
        <v>0</v>
      </c>
      <c r="F648" s="1">
        <v>0</v>
      </c>
      <c r="G648" s="2">
        <f t="shared" si="10"/>
        <v>16.821999999999999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v>
      </c>
      <c r="D649" s="1">
        <f>'PR-RAS'!E656</f>
        <v>17</v>
      </c>
      <c r="E649" s="1">
        <v>0</v>
      </c>
      <c r="F649" s="1">
        <v>0</v>
      </c>
      <c r="G649" s="2">
        <f t="shared" si="10"/>
        <v>31.752000000000002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76.25</v>
      </c>
      <c r="E651" s="1">
        <v>0</v>
      </c>
      <c r="F651" s="1">
        <v>0</v>
      </c>
      <c r="G651" s="2">
        <f t="shared" si="10"/>
        <v>99.125</v>
      </c>
      <c r="H651" s="2">
        <f t="shared" si="11"/>
        <v>0.25</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715.2</v>
      </c>
      <c r="D654" s="1">
        <f>'PR-RAS'!E661</f>
        <v>107470.2</v>
      </c>
      <c r="E654" s="1">
        <v>0</v>
      </c>
      <c r="F654" s="1">
        <v>0</v>
      </c>
      <c r="G654" s="2">
        <f t="shared" si="10"/>
        <v>140823.10680000001</v>
      </c>
      <c r="H654" s="2">
        <f t="shared" si="11"/>
        <v>0.39999999999713509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1953.69</v>
      </c>
      <c r="D655" s="1">
        <f>'PR-RAS'!E662</f>
        <v>0</v>
      </c>
      <c r="E655" s="1">
        <v>0</v>
      </c>
      <c r="F655" s="1">
        <v>0</v>
      </c>
      <c r="G655" s="2">
        <f t="shared" si="10"/>
        <v>1277.71326</v>
      </c>
      <c r="H655" s="2">
        <f t="shared" si="11"/>
        <v>0.30999999999994543</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22562.880000000001</v>
      </c>
      <c r="D658" s="1">
        <f>'PR-RAS'!E665</f>
        <v>0</v>
      </c>
      <c r="E658" s="1">
        <v>0</v>
      </c>
      <c r="F658" s="1">
        <v>0</v>
      </c>
      <c r="G658" s="2">
        <f t="shared" si="10"/>
        <v>14823.812160000001</v>
      </c>
      <c r="H658" s="2">
        <f t="shared" si="11"/>
        <v>0.11999999999898137</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10000</v>
      </c>
      <c r="E659" s="1">
        <v>0</v>
      </c>
      <c r="F659" s="1">
        <v>0</v>
      </c>
      <c r="G659" s="2">
        <f t="shared" si="10"/>
        <v>13160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21248.799999999999</v>
      </c>
      <c r="E662" s="1">
        <v>0</v>
      </c>
      <c r="F662" s="1">
        <v>0</v>
      </c>
      <c r="G662" s="2">
        <f t="shared" si="10"/>
        <v>28090.9136</v>
      </c>
      <c r="H662" s="2">
        <f t="shared" si="11"/>
        <v>0.2000000000007276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79463.8</v>
      </c>
      <c r="D687" s="1">
        <f>'PR-RAS'!E694</f>
        <v>0</v>
      </c>
      <c r="E687" s="1">
        <v>0</v>
      </c>
      <c r="F687" s="1">
        <v>0</v>
      </c>
      <c r="G687" s="2">
        <f t="shared" si="10"/>
        <v>54512.166800000006</v>
      </c>
      <c r="H687" s="2">
        <f t="shared" si="11"/>
        <v>0.19999999999708962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38901.72</v>
      </c>
      <c r="D688" s="1">
        <f>'PR-RAS'!E695</f>
        <v>0</v>
      </c>
      <c r="E688" s="1">
        <v>0</v>
      </c>
      <c r="F688" s="1">
        <v>0</v>
      </c>
      <c r="G688" s="2">
        <f t="shared" si="10"/>
        <v>26725.481640000002</v>
      </c>
      <c r="H688" s="2">
        <f t="shared" si="11"/>
        <v>0.27999999999883585</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25652.89</v>
      </c>
      <c r="E691" s="1">
        <v>0</v>
      </c>
      <c r="F691" s="1">
        <v>0</v>
      </c>
      <c r="G691" s="2">
        <f t="shared" si="10"/>
        <v>35400.9882</v>
      </c>
      <c r="H691" s="2">
        <f t="shared" si="11"/>
        <v>0.11000000000058208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6834.31</v>
      </c>
      <c r="D711" s="1">
        <f>'PR-RAS'!E718</f>
        <v>6478.89</v>
      </c>
      <c r="E711" s="1">
        <v>0</v>
      </c>
      <c r="F711" s="1">
        <v>0</v>
      </c>
      <c r="G711" s="2">
        <f t="shared" si="10"/>
        <v>14052.383899999999</v>
      </c>
      <c r="H711" s="2">
        <f t="shared" si="11"/>
        <v>0.42000000000007276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43.8</v>
      </c>
      <c r="D713" s="1">
        <f>'PR-RAS'!E720</f>
        <v>0</v>
      </c>
      <c r="E713" s="1">
        <v>0</v>
      </c>
      <c r="F713" s="1">
        <v>0</v>
      </c>
      <c r="G713" s="2">
        <f t="shared" si="10"/>
        <v>31.185599999999997</v>
      </c>
      <c r="H713" s="2">
        <f t="shared" si="11"/>
        <v>0.20000000000000284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16834.07</v>
      </c>
      <c r="D714" s="1">
        <f>'PR-RAS'!E721</f>
        <v>14840.35</v>
      </c>
      <c r="E714" s="1">
        <v>0</v>
      </c>
      <c r="F714" s="1">
        <v>0</v>
      </c>
      <c r="G714" s="2">
        <f t="shared" si="10"/>
        <v>33165.031009999999</v>
      </c>
      <c r="H714" s="2">
        <f t="shared" si="11"/>
        <v>0.42000000000007276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4962.9799999999996</v>
      </c>
      <c r="D715" s="1">
        <f>'PR-RAS'!E722</f>
        <v>6331.55</v>
      </c>
      <c r="E715" s="1">
        <v>0</v>
      </c>
      <c r="F715" s="1">
        <v>0</v>
      </c>
      <c r="G715" s="2">
        <f t="shared" si="10"/>
        <v>12585.021120000001</v>
      </c>
      <c r="H715" s="2">
        <f t="shared" si="11"/>
        <v>0.47000000000025466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8589.19</v>
      </c>
      <c r="D718" s="1">
        <f>'PR-RAS'!E725</f>
        <v>356.58</v>
      </c>
      <c r="E718" s="1">
        <v>0</v>
      </c>
      <c r="F718" s="1">
        <v>0</v>
      </c>
      <c r="G718" s="2">
        <f t="shared" si="10"/>
        <v>6669.7849500000002</v>
      </c>
      <c r="H718" s="2">
        <f t="shared" si="11"/>
        <v>0.61000000000052523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70748.649999999994</v>
      </c>
      <c r="D752" s="1">
        <f>'PR-RAS'!E759</f>
        <v>3004.4</v>
      </c>
      <c r="E752" s="1">
        <v>0</v>
      </c>
      <c r="F752" s="1">
        <v>0</v>
      </c>
      <c r="G752" s="2">
        <f t="shared" si="10"/>
        <v>57644.844949999999</v>
      </c>
      <c r="H752" s="2">
        <f t="shared" si="11"/>
        <v>0.75000000000591172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56301.43</v>
      </c>
      <c r="D809" s="1">
        <f>'PR-RAS'!E816</f>
        <v>44048</v>
      </c>
      <c r="E809" s="1">
        <v>0</v>
      </c>
      <c r="F809" s="1">
        <v>0</v>
      </c>
      <c r="G809" s="2">
        <f t="shared" si="10"/>
        <v>116673.12344</v>
      </c>
      <c r="H809" s="2">
        <f t="shared" si="11"/>
        <v>0.43000000000029104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55320.14</v>
      </c>
      <c r="D812" s="1">
        <f>'PR-RAS'!E819</f>
        <v>42124</v>
      </c>
      <c r="E812" s="1">
        <v>0</v>
      </c>
      <c r="F812" s="1">
        <v>0</v>
      </c>
      <c r="G812" s="2">
        <f t="shared" si="18"/>
        <v>113189.76154000002</v>
      </c>
      <c r="H812" s="2">
        <f t="shared" si="19"/>
        <v>0.13999999999941792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33446.080000000002</v>
      </c>
      <c r="D814" s="1">
        <f>'PR-RAS'!E821</f>
        <v>21766.49</v>
      </c>
      <c r="E814" s="1">
        <v>0</v>
      </c>
      <c r="F814" s="1">
        <v>0</v>
      </c>
      <c r="G814" s="2">
        <f t="shared" si="18"/>
        <v>62583.975779999993</v>
      </c>
      <c r="H814" s="2">
        <f t="shared" si="19"/>
        <v>0.57000000000334694</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8029.68</v>
      </c>
      <c r="D816" s="1">
        <f>'PR-RAS'!E823</f>
        <v>6786.1</v>
      </c>
      <c r="E816" s="1">
        <v>0</v>
      </c>
      <c r="F816" s="1">
        <v>0</v>
      </c>
      <c r="G816" s="2">
        <f t="shared" si="18"/>
        <v>17605.532200000001</v>
      </c>
      <c r="H816" s="2">
        <f t="shared" si="19"/>
        <v>0.42000000000007276</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42587.95</v>
      </c>
      <c r="D817" s="1">
        <f>'PR-RAS'!E824</f>
        <v>38202.879999999997</v>
      </c>
      <c r="E817" s="1">
        <v>0</v>
      </c>
      <c r="F817" s="1">
        <v>0</v>
      </c>
      <c r="G817" s="2">
        <f t="shared" si="18"/>
        <v>97098.867359999989</v>
      </c>
      <c r="H817" s="2">
        <f t="shared" si="19"/>
        <v>0.17000000000552973</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2872.88</v>
      </c>
      <c r="E823" s="1">
        <v>0</v>
      </c>
      <c r="F823" s="1">
        <v>0</v>
      </c>
      <c r="G823" s="2">
        <f t="shared" si="18"/>
        <v>4723.0147200000001</v>
      </c>
      <c r="H823" s="2">
        <f t="shared" si="19"/>
        <v>0.11999999999989086</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338488.12</v>
      </c>
      <c r="D1480" s="6"/>
      <c r="E1480" s="6">
        <v>0</v>
      </c>
      <c r="F1480" s="6">
        <v>0</v>
      </c>
      <c r="G1480" s="7">
        <f t="shared" ref="G1480:G1580" si="34">B1480/1000*C1480</f>
        <v>338.48811999999998</v>
      </c>
      <c r="H1480" s="7">
        <f t="shared" ref="H1480:H1580" si="35">ABS(C1480-ROUND(C1480,0))</f>
        <v>0.11999999999534339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790036.84000000008</v>
      </c>
      <c r="D1481" s="1">
        <v>0</v>
      </c>
      <c r="E1481" s="1">
        <v>0</v>
      </c>
      <c r="F1481" s="1">
        <v>0</v>
      </c>
      <c r="G1481" s="2">
        <f t="shared" si="34"/>
        <v>1580.0736800000002</v>
      </c>
      <c r="H1481" s="2">
        <f t="shared" si="35"/>
        <v>0.15999999991618097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665680.21000000008</v>
      </c>
      <c r="D1483" s="1">
        <v>0</v>
      </c>
      <c r="E1483" s="1">
        <v>0</v>
      </c>
      <c r="F1483" s="1">
        <v>0</v>
      </c>
      <c r="G1483" s="2">
        <f t="shared" si="34"/>
        <v>2662.7208400000004</v>
      </c>
      <c r="H1483" s="2">
        <f t="shared" si="35"/>
        <v>0.21000000007916242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222035.6</v>
      </c>
      <c r="D1484" s="1">
        <v>0</v>
      </c>
      <c r="E1484" s="1">
        <v>0</v>
      </c>
      <c r="F1484" s="1">
        <v>0</v>
      </c>
      <c r="G1484" s="2">
        <f t="shared" si="34"/>
        <v>1110.1780000000001</v>
      </c>
      <c r="H1484" s="2">
        <f t="shared" si="35"/>
        <v>0.39999999999417923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275083.21000000002</v>
      </c>
      <c r="D1485" s="1">
        <v>0</v>
      </c>
      <c r="E1485" s="1">
        <v>0</v>
      </c>
      <c r="F1485" s="1">
        <v>0</v>
      </c>
      <c r="G1485" s="2">
        <f t="shared" si="34"/>
        <v>1650.49926</v>
      </c>
      <c r="H1485" s="2">
        <f t="shared" si="35"/>
        <v>0.21000000002095476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1531.86</v>
      </c>
      <c r="D1486" s="1">
        <v>0</v>
      </c>
      <c r="E1486" s="1">
        <v>0</v>
      </c>
      <c r="F1486" s="1">
        <v>0</v>
      </c>
      <c r="G1486" s="2">
        <f t="shared" si="34"/>
        <v>10.72302</v>
      </c>
      <c r="H1486" s="2">
        <f t="shared" si="35"/>
        <v>0.14000000000010004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3004.4</v>
      </c>
      <c r="D1487" s="1">
        <v>0</v>
      </c>
      <c r="E1487" s="1">
        <v>0</v>
      </c>
      <c r="F1487" s="1">
        <v>0</v>
      </c>
      <c r="G1487" s="2">
        <f t="shared" si="34"/>
        <v>24.0352</v>
      </c>
      <c r="H1487" s="2">
        <f t="shared" si="35"/>
        <v>0.40000000000009095</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152687.47</v>
      </c>
      <c r="D1489" s="1">
        <v>0</v>
      </c>
      <c r="E1489" s="1">
        <v>0</v>
      </c>
      <c r="F1489" s="1">
        <v>0</v>
      </c>
      <c r="G1489" s="2">
        <f t="shared" si="34"/>
        <v>1526.8747000000001</v>
      </c>
      <c r="H1489" s="2">
        <f t="shared" si="35"/>
        <v>0.47000000000116415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11337.67</v>
      </c>
      <c r="D1491" s="1">
        <v>0</v>
      </c>
      <c r="E1491" s="1">
        <v>0</v>
      </c>
      <c r="F1491" s="1">
        <v>0</v>
      </c>
      <c r="G1491" s="2">
        <f t="shared" si="34"/>
        <v>136.05204000000001</v>
      </c>
      <c r="H1491" s="2">
        <f t="shared" si="35"/>
        <v>0.32999999999992724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124356.63</v>
      </c>
      <c r="D1492" s="1">
        <v>0</v>
      </c>
      <c r="E1492" s="1">
        <v>0</v>
      </c>
      <c r="F1492" s="1">
        <v>0</v>
      </c>
      <c r="G1492" s="2">
        <f t="shared" si="34"/>
        <v>1616.6361899999999</v>
      </c>
      <c r="H1492" s="2">
        <f t="shared" si="35"/>
        <v>0.36999999999534339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993189.65000000014</v>
      </c>
      <c r="D1499" s="1">
        <v>0</v>
      </c>
      <c r="E1499" s="1">
        <v>0</v>
      </c>
      <c r="F1499" s="1">
        <v>0</v>
      </c>
      <c r="G1499" s="2">
        <f t="shared" si="34"/>
        <v>19863.793000000001</v>
      </c>
      <c r="H1499" s="2">
        <f t="shared" si="35"/>
        <v>0.34999999986030161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770794.35000000009</v>
      </c>
      <c r="D1501" s="1">
        <v>0</v>
      </c>
      <c r="E1501" s="1">
        <v>0</v>
      </c>
      <c r="F1501" s="1">
        <v>0</v>
      </c>
      <c r="G1501" s="2">
        <f t="shared" si="34"/>
        <v>16957.475700000003</v>
      </c>
      <c r="H1501" s="2">
        <f t="shared" si="35"/>
        <v>0.35000000009313226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228717.94</v>
      </c>
      <c r="D1502" s="1">
        <v>0</v>
      </c>
      <c r="E1502" s="1">
        <v>0</v>
      </c>
      <c r="F1502" s="1">
        <v>0</v>
      </c>
      <c r="G1502" s="2">
        <f t="shared" si="34"/>
        <v>5260.5126199999995</v>
      </c>
      <c r="H1502" s="2">
        <f t="shared" si="35"/>
        <v>5.9999999997671694E-2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335743.8</v>
      </c>
      <c r="D1503" s="1">
        <v>0</v>
      </c>
      <c r="E1503" s="1">
        <v>0</v>
      </c>
      <c r="F1503" s="1">
        <v>0</v>
      </c>
      <c r="G1503" s="2">
        <f t="shared" si="34"/>
        <v>8057.8512000000001</v>
      </c>
      <c r="H1503" s="2">
        <f t="shared" si="35"/>
        <v>0.20000000001164153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1242.03</v>
      </c>
      <c r="D1504" s="1">
        <v>0</v>
      </c>
      <c r="E1504" s="1">
        <v>0</v>
      </c>
      <c r="F1504" s="1">
        <v>0</v>
      </c>
      <c r="G1504" s="2">
        <f t="shared" si="34"/>
        <v>31.050750000000001</v>
      </c>
      <c r="H1504" s="2">
        <f t="shared" si="35"/>
        <v>2.9999999999972715E-2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3906.77</v>
      </c>
      <c r="D1505" s="1">
        <v>0</v>
      </c>
      <c r="E1505" s="1">
        <v>0</v>
      </c>
      <c r="F1505" s="1">
        <v>0</v>
      </c>
      <c r="G1505" s="2">
        <f t="shared" si="34"/>
        <v>101.57602</v>
      </c>
      <c r="H1505" s="2">
        <f t="shared" si="35"/>
        <v>0.23000000000001819</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185133.81</v>
      </c>
      <c r="D1507" s="1">
        <v>0</v>
      </c>
      <c r="E1507" s="1">
        <v>0</v>
      </c>
      <c r="F1507" s="1">
        <v>0</v>
      </c>
      <c r="G1507" s="2">
        <f t="shared" si="34"/>
        <v>5183.7466800000002</v>
      </c>
      <c r="H1507" s="2">
        <f t="shared" si="35"/>
        <v>0.19000000000232831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16050</v>
      </c>
      <c r="D1509" s="1">
        <v>0</v>
      </c>
      <c r="E1509" s="1">
        <v>0</v>
      </c>
      <c r="F1509" s="1">
        <v>0</v>
      </c>
      <c r="G1509" s="2">
        <f t="shared" si="34"/>
        <v>481.5</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222395.3</v>
      </c>
      <c r="D1510" s="1">
        <v>0</v>
      </c>
      <c r="E1510" s="1">
        <v>0</v>
      </c>
      <c r="F1510" s="1">
        <v>0</v>
      </c>
      <c r="G1510" s="2">
        <f t="shared" si="34"/>
        <v>6894.2542999999996</v>
      </c>
      <c r="H1510" s="2">
        <f t="shared" si="35"/>
        <v>0.29999999998835847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135335.30999999982</v>
      </c>
      <c r="D1517" s="1">
        <v>0</v>
      </c>
      <c r="E1517" s="1">
        <v>0</v>
      </c>
      <c r="F1517" s="1">
        <v>0</v>
      </c>
      <c r="G1517" s="2">
        <f t="shared" si="34"/>
        <v>5142.741779999993</v>
      </c>
      <c r="H1517" s="2">
        <f t="shared" si="35"/>
        <v>0.30999999982304871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101722.9</v>
      </c>
      <c r="D1518" s="1">
        <v>0</v>
      </c>
      <c r="E1518" s="1">
        <v>0</v>
      </c>
      <c r="F1518" s="1">
        <v>0</v>
      </c>
      <c r="G1518" s="2">
        <f t="shared" si="34"/>
        <v>3967.1931</v>
      </c>
      <c r="H1518" s="2">
        <f t="shared" si="35"/>
        <v>0.10000000000582077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56677.25</v>
      </c>
      <c r="D1524" s="1">
        <v>0</v>
      </c>
      <c r="E1524" s="1">
        <v>0</v>
      </c>
      <c r="F1524" s="1">
        <v>0</v>
      </c>
      <c r="G1524" s="2">
        <f t="shared" si="34"/>
        <v>2550.4762499999997</v>
      </c>
      <c r="H1524" s="2">
        <f t="shared" si="35"/>
        <v>0.25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22042.41</v>
      </c>
      <c r="D1530" s="1">
        <v>0</v>
      </c>
      <c r="E1530" s="1">
        <v>0</v>
      </c>
      <c r="F1530" s="1">
        <v>0</v>
      </c>
      <c r="G1530" s="2">
        <f t="shared" si="34"/>
        <v>1124.16291</v>
      </c>
      <c r="H1530" s="2">
        <f t="shared" si="35"/>
        <v>0.40999999999985448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4129.6499999999996</v>
      </c>
      <c r="D1531" s="1">
        <v>0</v>
      </c>
      <c r="E1531" s="1">
        <v>0</v>
      </c>
      <c r="F1531" s="1">
        <v>0</v>
      </c>
      <c r="G1531" s="2">
        <f t="shared" si="34"/>
        <v>214.74179999999998</v>
      </c>
      <c r="H1531" s="2">
        <f t="shared" si="35"/>
        <v>0.3500000000003638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8259.76</v>
      </c>
      <c r="D1532" s="1">
        <v>0</v>
      </c>
      <c r="E1532" s="1">
        <v>0</v>
      </c>
      <c r="F1532" s="1">
        <v>0</v>
      </c>
      <c r="G1532" s="2">
        <f t="shared" si="34"/>
        <v>437.76727999999997</v>
      </c>
      <c r="H1532" s="2">
        <f t="shared" si="35"/>
        <v>0.23999999999978172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9653</v>
      </c>
      <c r="D1533" s="1">
        <v>0</v>
      </c>
      <c r="E1533" s="1">
        <v>0</v>
      </c>
      <c r="F1533" s="1">
        <v>0</v>
      </c>
      <c r="G1533" s="2">
        <f t="shared" si="34"/>
        <v>521.26199999999994</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573.26</v>
      </c>
      <c r="D1535" s="1">
        <v>0</v>
      </c>
      <c r="E1535" s="1">
        <v>0</v>
      </c>
      <c r="F1535" s="1">
        <v>0</v>
      </c>
      <c r="G1535" s="2">
        <f t="shared" si="34"/>
        <v>32.102559999999997</v>
      </c>
      <c r="H1535" s="2">
        <f t="shared" si="35"/>
        <v>0.25999999999999091</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62.71</v>
      </c>
      <c r="D1536" s="1">
        <v>0</v>
      </c>
      <c r="E1536" s="1">
        <v>0</v>
      </c>
      <c r="F1536" s="1">
        <v>0</v>
      </c>
      <c r="G1536" s="2">
        <f t="shared" si="34"/>
        <v>3.5744700000000003</v>
      </c>
      <c r="H1536" s="2">
        <f t="shared" si="35"/>
        <v>0.28999999999999915</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235.42</v>
      </c>
      <c r="D1537" s="1">
        <v>0</v>
      </c>
      <c r="E1537" s="1">
        <v>0</v>
      </c>
      <c r="F1537" s="1">
        <v>0</v>
      </c>
      <c r="G1537" s="2">
        <f t="shared" si="34"/>
        <v>13.65436</v>
      </c>
      <c r="H1537" s="2">
        <f t="shared" si="35"/>
        <v>0.41999999999998749</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8.35</v>
      </c>
      <c r="D1538" s="1">
        <v>0</v>
      </c>
      <c r="E1538" s="1">
        <v>0</v>
      </c>
      <c r="F1538" s="1">
        <v>0</v>
      </c>
      <c r="G1538" s="2">
        <f t="shared" si="34"/>
        <v>0.49264999999999998</v>
      </c>
      <c r="H1538" s="2">
        <f t="shared" si="35"/>
        <v>0.34999999999999964</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266.77999999999997</v>
      </c>
      <c r="D1539" s="1">
        <v>0</v>
      </c>
      <c r="E1539" s="1">
        <v>0</v>
      </c>
      <c r="F1539" s="1">
        <v>0</v>
      </c>
      <c r="G1539" s="2">
        <f t="shared" si="34"/>
        <v>16.006799999999998</v>
      </c>
      <c r="H1539" s="2">
        <f t="shared" si="35"/>
        <v>0.22000000000002728</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18.100000000000001</v>
      </c>
      <c r="D1540" s="1">
        <v>0</v>
      </c>
      <c r="E1540" s="1">
        <v>0</v>
      </c>
      <c r="F1540" s="1">
        <v>0</v>
      </c>
      <c r="G1540" s="2">
        <f t="shared" si="34"/>
        <v>1.1041000000000001</v>
      </c>
      <c r="H1540" s="2">
        <f t="shared" si="35"/>
        <v>0.10000000000000142</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18.100000000000001</v>
      </c>
      <c r="D1544" s="1">
        <v>0</v>
      </c>
      <c r="E1544" s="1">
        <v>0</v>
      </c>
      <c r="F1544" s="1">
        <v>0</v>
      </c>
      <c r="G1544" s="2">
        <f t="shared" si="34"/>
        <v>1.1765000000000001</v>
      </c>
      <c r="H1544" s="2">
        <f t="shared" si="35"/>
        <v>0.10000000000000142</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28570.57</v>
      </c>
      <c r="D1550" s="1">
        <v>0</v>
      </c>
      <c r="E1550" s="1">
        <v>0</v>
      </c>
      <c r="F1550" s="1">
        <v>0</v>
      </c>
      <c r="G1550" s="2">
        <f t="shared" si="34"/>
        <v>2028.5104699999997</v>
      </c>
      <c r="H1550" s="2">
        <f t="shared" si="35"/>
        <v>0.43000000000029104</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6848.84</v>
      </c>
      <c r="D1551" s="1">
        <v>0</v>
      </c>
      <c r="E1551" s="1">
        <v>0</v>
      </c>
      <c r="F1551" s="1">
        <v>0</v>
      </c>
      <c r="G1551" s="2">
        <f t="shared" si="34"/>
        <v>493.11647999999997</v>
      </c>
      <c r="H1551" s="2">
        <f t="shared" si="35"/>
        <v>0.15999999999985448</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689</v>
      </c>
      <c r="D1552" s="1">
        <v>0</v>
      </c>
      <c r="E1552" s="1">
        <v>0</v>
      </c>
      <c r="F1552" s="1">
        <v>0</v>
      </c>
      <c r="G1552" s="2">
        <f t="shared" si="34"/>
        <v>50.296999999999997</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3781.14</v>
      </c>
      <c r="D1553" s="1">
        <v>0</v>
      </c>
      <c r="E1553" s="1">
        <v>0</v>
      </c>
      <c r="F1553" s="1">
        <v>0</v>
      </c>
      <c r="G1553" s="2">
        <f t="shared" si="34"/>
        <v>279.80435999999997</v>
      </c>
      <c r="H1553" s="2">
        <f t="shared" si="35"/>
        <v>0.13999999999987267</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17251.59</v>
      </c>
      <c r="D1554" s="1">
        <v>0</v>
      </c>
      <c r="E1554" s="1">
        <v>0</v>
      </c>
      <c r="F1554" s="1">
        <v>0</v>
      </c>
      <c r="G1554" s="2">
        <f t="shared" si="34"/>
        <v>1293.86925</v>
      </c>
      <c r="H1554" s="2">
        <f t="shared" si="35"/>
        <v>0.40999999999985448</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5472.91</v>
      </c>
      <c r="D1560" s="1">
        <v>0</v>
      </c>
      <c r="E1560" s="1">
        <v>0</v>
      </c>
      <c r="F1560" s="1">
        <v>0</v>
      </c>
      <c r="G1560" s="2">
        <f t="shared" si="34"/>
        <v>443.30570999999998</v>
      </c>
      <c r="H1560" s="2">
        <f t="shared" si="35"/>
        <v>9.0000000000145519E-2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162.66999999999999</v>
      </c>
      <c r="D1562" s="1">
        <v>0</v>
      </c>
      <c r="E1562" s="1">
        <v>0</v>
      </c>
      <c r="F1562" s="1">
        <v>0</v>
      </c>
      <c r="G1562" s="2">
        <f t="shared" si="34"/>
        <v>13.501609999999999</v>
      </c>
      <c r="H1562" s="2">
        <f t="shared" si="35"/>
        <v>0.33000000000001251</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5310.24</v>
      </c>
      <c r="D1564" s="1">
        <v>0</v>
      </c>
      <c r="E1564" s="1">
        <v>0</v>
      </c>
      <c r="F1564" s="1">
        <v>0</v>
      </c>
      <c r="G1564" s="2">
        <f t="shared" si="34"/>
        <v>451.37040000000002</v>
      </c>
      <c r="H1564" s="2">
        <f t="shared" si="35"/>
        <v>0.23999999999978172</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45045.65</v>
      </c>
      <c r="D1565" s="1">
        <v>0</v>
      </c>
      <c r="E1565" s="1">
        <v>0</v>
      </c>
      <c r="F1565" s="1">
        <v>0</v>
      </c>
      <c r="G1565" s="2">
        <f t="shared" si="34"/>
        <v>3873.9258999999997</v>
      </c>
      <c r="H1565" s="2">
        <f t="shared" si="35"/>
        <v>0.34999999999854481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375</v>
      </c>
      <c r="D1568" s="1">
        <v>0</v>
      </c>
      <c r="E1568" s="1">
        <v>0</v>
      </c>
      <c r="F1568" s="1">
        <v>0</v>
      </c>
      <c r="G1568" s="2">
        <f t="shared" si="34"/>
        <v>33.375</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44670.65</v>
      </c>
      <c r="D1569" s="1">
        <v>0</v>
      </c>
      <c r="E1569" s="1">
        <v>0</v>
      </c>
      <c r="F1569" s="1">
        <v>0</v>
      </c>
      <c r="G1569" s="2">
        <f t="shared" si="34"/>
        <v>4020.3584999999998</v>
      </c>
      <c r="H1569" s="2">
        <f t="shared" si="35"/>
        <v>0.34999999999854481</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33612.410000000003</v>
      </c>
      <c r="D1576" s="1">
        <v>0</v>
      </c>
      <c r="E1576" s="1">
        <v>0</v>
      </c>
      <c r="F1576" s="1">
        <v>0</v>
      </c>
      <c r="G1576" s="2">
        <f t="shared" si="34"/>
        <v>3260.4037700000003</v>
      </c>
      <c r="H1576" s="2">
        <f t="shared" si="35"/>
        <v>0.41000000000349246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33612.410000000003</v>
      </c>
      <c r="D1578" s="1">
        <v>0</v>
      </c>
      <c r="E1578" s="1">
        <v>0</v>
      </c>
      <c r="F1578" s="1">
        <v>0</v>
      </c>
      <c r="G1578" s="2">
        <f t="shared" si="34"/>
        <v>3327.6285900000007</v>
      </c>
      <c r="H1578" s="2">
        <f t="shared" si="35"/>
        <v>0.41000000000349246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30015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1144794.8099999998</v>
      </c>
      <c r="I16" s="170">
        <f>'PR-RAS'!E6</f>
        <v>1446505.43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974449.85999999975</v>
      </c>
      <c r="I17" s="170">
        <f>'PR-RAS'!E151</f>
        <v>799830.28999999992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494867.7300000001</v>
      </c>
      <c r="I18" s="170">
        <f>'PR-RAS'!E645</f>
        <v>2317302.1700000004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338488.12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135335.30999999982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101722.9</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33612.410000000003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zoomScaleNormal="100" workbookViewId="0">
      <selection activeCell="D240" sqref="D2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1144794.8099999998</v>
      </c>
      <c r="E6" s="51">
        <f>E7+E44+E50+E82+E106+E124+E133+E139</f>
        <v>1446505.43</v>
      </c>
      <c r="F6" s="52">
        <f t="shared" ref="F6:F131" si="0">IF(D6&lt;&gt;0,IF(E6/D6&gt;=100,"&gt;&gt;100",E6/D6*100),"-")</f>
        <v>126.35499544237103</v>
      </c>
    </row>
    <row r="7" spans="1:25" ht="12.75" customHeight="1" x14ac:dyDescent="0.2">
      <c r="A7" s="53">
        <v>61</v>
      </c>
      <c r="B7" s="294" t="s">
        <v>60</v>
      </c>
      <c r="C7" s="50" t="s">
        <v>61</v>
      </c>
      <c r="D7" s="51">
        <f t="shared" ref="D7:E7" si="1">D8+D17+D23+D29+D37+D40</f>
        <v>970762.33</v>
      </c>
      <c r="E7" s="51">
        <f t="shared" si="1"/>
        <v>924924.53</v>
      </c>
      <c r="F7" s="52">
        <f t="shared" si="0"/>
        <v>95.278164532816191</v>
      </c>
    </row>
    <row r="8" spans="1:25" ht="12.75" customHeight="1" x14ac:dyDescent="0.2">
      <c r="A8" s="53">
        <v>611</v>
      </c>
      <c r="B8" s="85" t="s">
        <v>62</v>
      </c>
      <c r="C8" s="50" t="s">
        <v>63</v>
      </c>
      <c r="D8" s="51">
        <f t="shared" ref="D8:E8" si="2">SUM(D9:D14)-D15-D16</f>
        <v>941440.52</v>
      </c>
      <c r="E8" s="51">
        <f t="shared" si="2"/>
        <v>919210.2</v>
      </c>
      <c r="F8" s="52">
        <f t="shared" si="0"/>
        <v>97.638690971151306</v>
      </c>
    </row>
    <row r="9" spans="1:25" ht="12.75" customHeight="1" x14ac:dyDescent="0.2">
      <c r="A9" s="53">
        <v>6111</v>
      </c>
      <c r="B9" s="85" t="s">
        <v>64</v>
      </c>
      <c r="C9" s="50" t="s">
        <v>65</v>
      </c>
      <c r="D9" s="242">
        <v>941440.52</v>
      </c>
      <c r="E9" s="242">
        <v>919210.2</v>
      </c>
      <c r="F9" s="52">
        <f t="shared" si="0"/>
        <v>97.638690971151306</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28014.07</v>
      </c>
      <c r="E23" s="51">
        <f t="shared" si="4"/>
        <v>4055.52</v>
      </c>
      <c r="F23" s="52">
        <f t="shared" si="0"/>
        <v>14.476725445463654</v>
      </c>
    </row>
    <row r="24" spans="1:6" ht="12.75" customHeight="1" x14ac:dyDescent="0.2">
      <c r="A24" s="53">
        <v>6131</v>
      </c>
      <c r="B24" s="85" t="s">
        <v>94</v>
      </c>
      <c r="C24" s="50" t="s">
        <v>95</v>
      </c>
      <c r="D24" s="242">
        <v>0</v>
      </c>
      <c r="E24" s="242">
        <v>76.25</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28014.07</v>
      </c>
      <c r="E27" s="242">
        <v>3979.27</v>
      </c>
      <c r="F27" s="52">
        <f t="shared" si="0"/>
        <v>14.204540789681758</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1307.74</v>
      </c>
      <c r="E29" s="51">
        <f t="shared" si="5"/>
        <v>1658.81</v>
      </c>
      <c r="F29" s="52">
        <f t="shared" si="0"/>
        <v>126.84555033875236</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1307.74</v>
      </c>
      <c r="E31" s="242">
        <v>1658.81</v>
      </c>
      <c r="F31" s="52">
        <f t="shared" si="0"/>
        <v>126.84555033875236</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143597.29</v>
      </c>
      <c r="E50" s="51">
        <f>E51+E54+E59+E62+E65+E68+E71+E74+E77</f>
        <v>164371.89000000001</v>
      </c>
      <c r="F50" s="52">
        <f t="shared" si="0"/>
        <v>114.4672646677385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25231.77</v>
      </c>
      <c r="E59" s="51">
        <f t="shared" si="12"/>
        <v>117470.2</v>
      </c>
      <c r="F59" s="52">
        <f t="shared" si="0"/>
        <v>465.56464330484937</v>
      </c>
    </row>
    <row r="60" spans="1:6" ht="24" x14ac:dyDescent="0.2">
      <c r="A60" s="53">
        <v>6331</v>
      </c>
      <c r="B60" s="86" t="s">
        <v>166</v>
      </c>
      <c r="C60" s="50" t="s">
        <v>167</v>
      </c>
      <c r="D60" s="242">
        <v>2668.89</v>
      </c>
      <c r="E60" s="242">
        <v>107470.2</v>
      </c>
      <c r="F60" s="52">
        <f t="shared" si="0"/>
        <v>4026.7751761968461</v>
      </c>
    </row>
    <row r="61" spans="1:6" ht="24" x14ac:dyDescent="0.2">
      <c r="A61" s="53">
        <v>6332</v>
      </c>
      <c r="B61" s="86" t="s">
        <v>168</v>
      </c>
      <c r="C61" s="50" t="s">
        <v>169</v>
      </c>
      <c r="D61" s="242">
        <v>22562.880000000001</v>
      </c>
      <c r="E61" s="242">
        <v>10000</v>
      </c>
      <c r="F61" s="52">
        <f t="shared" si="0"/>
        <v>44.320583187961823</v>
      </c>
    </row>
    <row r="62" spans="1:6" ht="12.75" customHeight="1" x14ac:dyDescent="0.2">
      <c r="A62" s="53">
        <v>634</v>
      </c>
      <c r="B62" s="85" t="s">
        <v>170</v>
      </c>
      <c r="C62" s="50" t="s">
        <v>171</v>
      </c>
      <c r="D62" s="51">
        <f t="shared" ref="D62:E62" si="13">SUM(D63:D64)</f>
        <v>0</v>
      </c>
      <c r="E62" s="51">
        <f t="shared" si="13"/>
        <v>21248.799999999999</v>
      </c>
      <c r="F62" s="52" t="str">
        <f t="shared" si="0"/>
        <v>-</v>
      </c>
    </row>
    <row r="63" spans="1:6" ht="12.75" customHeight="1" x14ac:dyDescent="0.2">
      <c r="A63" s="53">
        <v>6341</v>
      </c>
      <c r="B63" s="85" t="s">
        <v>172</v>
      </c>
      <c r="C63" s="50" t="s">
        <v>173</v>
      </c>
      <c r="D63" s="242">
        <v>0</v>
      </c>
      <c r="E63" s="242">
        <v>21248.799999999999</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118365.52</v>
      </c>
      <c r="E74" s="51">
        <f t="shared" si="17"/>
        <v>25652.89</v>
      </c>
      <c r="F74" s="52">
        <f t="shared" si="0"/>
        <v>21.6726036433583</v>
      </c>
    </row>
    <row r="75" spans="1:6" ht="12.75" customHeight="1" x14ac:dyDescent="0.2">
      <c r="A75" s="53" t="s">
        <v>196</v>
      </c>
      <c r="B75" s="85" t="s">
        <v>197</v>
      </c>
      <c r="C75" s="50" t="s">
        <v>196</v>
      </c>
      <c r="D75" s="242">
        <v>118365.52</v>
      </c>
      <c r="E75" s="242">
        <v>0</v>
      </c>
      <c r="F75" s="52">
        <f t="shared" si="0"/>
        <v>0</v>
      </c>
    </row>
    <row r="76" spans="1:6" ht="12.75" customHeight="1" x14ac:dyDescent="0.2">
      <c r="A76" s="53" t="s">
        <v>198</v>
      </c>
      <c r="B76" s="85" t="s">
        <v>199</v>
      </c>
      <c r="C76" s="50" t="s">
        <v>198</v>
      </c>
      <c r="D76" s="242">
        <v>0</v>
      </c>
      <c r="E76" s="242">
        <v>25652.89</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12463</v>
      </c>
      <c r="E82" s="51">
        <f t="shared" si="19"/>
        <v>316664.49</v>
      </c>
      <c r="F82" s="52">
        <f t="shared" si="0"/>
        <v>2540.8367969188798</v>
      </c>
    </row>
    <row r="83" spans="1:6" ht="12.75" customHeight="1" x14ac:dyDescent="0.2">
      <c r="A83" s="53">
        <v>641</v>
      </c>
      <c r="B83" s="85" t="s">
        <v>212</v>
      </c>
      <c r="C83" s="50" t="s">
        <v>213</v>
      </c>
      <c r="D83" s="51">
        <f t="shared" ref="D83:E83" si="20">SUM(D84:D90)</f>
        <v>5.67</v>
      </c>
      <c r="E83" s="51">
        <f t="shared" si="20"/>
        <v>109.04</v>
      </c>
      <c r="F83" s="52">
        <f t="shared" si="0"/>
        <v>1923.1040564373898</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5.67</v>
      </c>
      <c r="E85" s="242">
        <v>109.04</v>
      </c>
      <c r="F85" s="52">
        <f t="shared" si="0"/>
        <v>1923.1040564373898</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12457.33</v>
      </c>
      <c r="E91" s="51">
        <f t="shared" si="21"/>
        <v>316555.45</v>
      </c>
      <c r="F91" s="52">
        <f t="shared" si="0"/>
        <v>2541.117960269175</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12436.63</v>
      </c>
      <c r="E93" s="242">
        <v>14869.24</v>
      </c>
      <c r="F93" s="52">
        <f t="shared" si="0"/>
        <v>119.5600415868286</v>
      </c>
    </row>
    <row r="94" spans="1:6" ht="12.75" customHeight="1" x14ac:dyDescent="0.2">
      <c r="A94" s="53">
        <v>6423</v>
      </c>
      <c r="B94" s="85" t="s">
        <v>234</v>
      </c>
      <c r="C94" s="50" t="s">
        <v>235</v>
      </c>
      <c r="D94" s="242">
        <v>20.7</v>
      </c>
      <c r="E94" s="242">
        <v>301686.21000000002</v>
      </c>
      <c r="F94" s="52" t="str">
        <f t="shared" si="0"/>
        <v>&gt;&gt;100</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17753.189999999999</v>
      </c>
      <c r="E106" s="51">
        <f t="shared" si="23"/>
        <v>38977.519999999997</v>
      </c>
      <c r="F106" s="52">
        <f t="shared" si="0"/>
        <v>219.55220442072664</v>
      </c>
    </row>
    <row r="107" spans="1:6" ht="12.75" customHeight="1" x14ac:dyDescent="0.2">
      <c r="A107" s="53">
        <v>651</v>
      </c>
      <c r="B107" s="85" t="s">
        <v>260</v>
      </c>
      <c r="C107" s="50" t="s">
        <v>261</v>
      </c>
      <c r="D107" s="51">
        <f t="shared" ref="D107:E107" si="24">SUM(D108:D111)</f>
        <v>94.84</v>
      </c>
      <c r="E107" s="51">
        <f t="shared" si="24"/>
        <v>6.32</v>
      </c>
      <c r="F107" s="52">
        <f t="shared" si="0"/>
        <v>6.6638549135385912</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94.84</v>
      </c>
      <c r="E110" s="242">
        <v>6.32</v>
      </c>
      <c r="F110" s="52">
        <f t="shared" si="0"/>
        <v>6.6638549135385912</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6488.8</v>
      </c>
      <c r="E112" s="51">
        <f t="shared" si="25"/>
        <v>631.45000000000005</v>
      </c>
      <c r="F112" s="52">
        <f t="shared" si="0"/>
        <v>9.7313833066206392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161.6</v>
      </c>
      <c r="E114" s="242">
        <v>128.06</v>
      </c>
      <c r="F114" s="52">
        <f t="shared" si="0"/>
        <v>79.245049504950501</v>
      </c>
    </row>
    <row r="115" spans="1:6" ht="12.75" customHeight="1" x14ac:dyDescent="0.2">
      <c r="A115" s="53">
        <v>6524</v>
      </c>
      <c r="B115" s="85" t="s">
        <v>276</v>
      </c>
      <c r="C115" s="50" t="s">
        <v>277</v>
      </c>
      <c r="D115" s="242">
        <v>0</v>
      </c>
      <c r="E115" s="242">
        <v>1.19</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6327.2</v>
      </c>
      <c r="E117" s="242">
        <v>502.2</v>
      </c>
      <c r="F117" s="52">
        <f t="shared" si="0"/>
        <v>7.9371601972436467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11169.55</v>
      </c>
      <c r="E120" s="51">
        <f t="shared" si="26"/>
        <v>38339.75</v>
      </c>
      <c r="F120" s="52">
        <f t="shared" si="0"/>
        <v>343.25241392894077</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11169.55</v>
      </c>
      <c r="E122" s="242">
        <v>38339.75</v>
      </c>
      <c r="F122" s="52">
        <f t="shared" si="0"/>
        <v>343.25241392894077</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219</v>
      </c>
      <c r="E139" s="51">
        <f t="shared" si="33"/>
        <v>1567</v>
      </c>
      <c r="F139" s="52">
        <f t="shared" si="31"/>
        <v>715.52511415525123</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219</v>
      </c>
      <c r="E150" s="242">
        <v>1567</v>
      </c>
      <c r="F150" s="52">
        <f t="shared" si="31"/>
        <v>715.52511415525123</v>
      </c>
    </row>
    <row r="151" spans="1:6" ht="12.75" customHeight="1" x14ac:dyDescent="0.2">
      <c r="A151" s="53">
        <v>3</v>
      </c>
      <c r="B151" s="85" t="s">
        <v>348</v>
      </c>
      <c r="C151" s="50" t="s">
        <v>56</v>
      </c>
      <c r="D151" s="51">
        <f t="shared" ref="D151:E151" si="35">D152+D163+D196+D215+D224+D252+D263</f>
        <v>974449.85999999975</v>
      </c>
      <c r="E151" s="51">
        <f t="shared" si="35"/>
        <v>799830.28999999992</v>
      </c>
      <c r="F151" s="52">
        <f t="shared" si="31"/>
        <v>82.080189328571521</v>
      </c>
    </row>
    <row r="152" spans="1:6" ht="12.75" customHeight="1" x14ac:dyDescent="0.2">
      <c r="A152" s="53">
        <v>31</v>
      </c>
      <c r="B152" s="85" t="s">
        <v>349</v>
      </c>
      <c r="C152" s="50" t="s">
        <v>350</v>
      </c>
      <c r="D152" s="51">
        <f t="shared" ref="D152:E152" si="36">D153+D158+D159</f>
        <v>336066.1</v>
      </c>
      <c r="E152" s="51">
        <f t="shared" si="36"/>
        <v>203613.26</v>
      </c>
      <c r="F152" s="52">
        <f t="shared" si="31"/>
        <v>60.587265421891715</v>
      </c>
    </row>
    <row r="153" spans="1:6" ht="12.75" customHeight="1" x14ac:dyDescent="0.2">
      <c r="A153" s="53">
        <v>311</v>
      </c>
      <c r="B153" s="85" t="s">
        <v>351</v>
      </c>
      <c r="C153" s="50" t="s">
        <v>352</v>
      </c>
      <c r="D153" s="51">
        <f t="shared" ref="D153:E153" si="37">SUM(D154:D157)</f>
        <v>286316.06</v>
      </c>
      <c r="E153" s="51">
        <f t="shared" si="37"/>
        <v>171963.79</v>
      </c>
      <c r="F153" s="52">
        <f t="shared" si="31"/>
        <v>60.060825788116809</v>
      </c>
    </row>
    <row r="154" spans="1:6" ht="12.75" customHeight="1" x14ac:dyDescent="0.2">
      <c r="A154" s="53">
        <v>3111</v>
      </c>
      <c r="B154" s="85" t="s">
        <v>353</v>
      </c>
      <c r="C154" s="50" t="s">
        <v>354</v>
      </c>
      <c r="D154" s="242">
        <v>285756.09000000003</v>
      </c>
      <c r="E154" s="242">
        <v>171891.73</v>
      </c>
      <c r="F154" s="52">
        <f t="shared" si="31"/>
        <v>60.153304169300469</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559.97</v>
      </c>
      <c r="E156" s="242">
        <v>72.06</v>
      </c>
      <c r="F156" s="52">
        <f t="shared" si="31"/>
        <v>12.868546529278355</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2520</v>
      </c>
      <c r="E158" s="242">
        <v>3320</v>
      </c>
      <c r="F158" s="52">
        <f t="shared" si="31"/>
        <v>131.74603174603175</v>
      </c>
    </row>
    <row r="159" spans="1:6" ht="12.75" customHeight="1" x14ac:dyDescent="0.2">
      <c r="A159" s="53">
        <v>313</v>
      </c>
      <c r="B159" s="85" t="s">
        <v>363</v>
      </c>
      <c r="C159" s="50" t="s">
        <v>364</v>
      </c>
      <c r="D159" s="51">
        <f t="shared" ref="D159:E159" si="38">SUM(D160:D162)</f>
        <v>47230.04</v>
      </c>
      <c r="E159" s="51">
        <f t="shared" si="38"/>
        <v>28329.47</v>
      </c>
      <c r="F159" s="52">
        <f t="shared" si="31"/>
        <v>59.981888645446837</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47230.04</v>
      </c>
      <c r="E161" s="242">
        <v>28329.47</v>
      </c>
      <c r="F161" s="52">
        <f t="shared" si="31"/>
        <v>59.981888645446837</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254622.03999999998</v>
      </c>
      <c r="E163" s="51">
        <f t="shared" si="39"/>
        <v>309376.17999999993</v>
      </c>
      <c r="F163" s="52">
        <f t="shared" si="31"/>
        <v>121.50408503521533</v>
      </c>
    </row>
    <row r="164" spans="1:6" ht="12.75" customHeight="1" x14ac:dyDescent="0.2">
      <c r="A164" s="53">
        <v>321</v>
      </c>
      <c r="B164" s="85" t="s">
        <v>372</v>
      </c>
      <c r="C164" s="50" t="s">
        <v>373</v>
      </c>
      <c r="D164" s="51">
        <f t="shared" ref="D164:E164" si="40">SUM(D165:D168)</f>
        <v>8449.66</v>
      </c>
      <c r="E164" s="51">
        <f t="shared" si="40"/>
        <v>11284.7</v>
      </c>
      <c r="F164" s="52">
        <f t="shared" si="31"/>
        <v>133.5521192568695</v>
      </c>
    </row>
    <row r="165" spans="1:6" ht="12.75" customHeight="1" x14ac:dyDescent="0.2">
      <c r="A165" s="53">
        <v>3211</v>
      </c>
      <c r="B165" s="85" t="s">
        <v>374</v>
      </c>
      <c r="C165" s="50" t="s">
        <v>375</v>
      </c>
      <c r="D165" s="242">
        <v>829.85</v>
      </c>
      <c r="E165" s="242">
        <v>3630.62</v>
      </c>
      <c r="F165" s="52">
        <f t="shared" si="31"/>
        <v>437.50316322226911</v>
      </c>
    </row>
    <row r="166" spans="1:6" ht="12.75" customHeight="1" x14ac:dyDescent="0.2">
      <c r="A166" s="53">
        <v>3212</v>
      </c>
      <c r="B166" s="85" t="s">
        <v>376</v>
      </c>
      <c r="C166" s="50" t="s">
        <v>377</v>
      </c>
      <c r="D166" s="242">
        <v>6834.31</v>
      </c>
      <c r="E166" s="242">
        <v>6478.89</v>
      </c>
      <c r="F166" s="52">
        <f t="shared" si="31"/>
        <v>94.799475001865588</v>
      </c>
    </row>
    <row r="167" spans="1:6" ht="12.75" customHeight="1" x14ac:dyDescent="0.2">
      <c r="A167" s="53">
        <v>3213</v>
      </c>
      <c r="B167" s="85" t="s">
        <v>378</v>
      </c>
      <c r="C167" s="50" t="s">
        <v>379</v>
      </c>
      <c r="D167" s="242">
        <v>0</v>
      </c>
      <c r="E167" s="242">
        <v>0</v>
      </c>
      <c r="F167" s="52" t="str">
        <f t="shared" si="31"/>
        <v>-</v>
      </c>
    </row>
    <row r="168" spans="1:6" ht="12.75" customHeight="1" x14ac:dyDescent="0.2">
      <c r="A168" s="53">
        <v>3214</v>
      </c>
      <c r="B168" s="85" t="s">
        <v>380</v>
      </c>
      <c r="C168" s="50" t="s">
        <v>381</v>
      </c>
      <c r="D168" s="242">
        <v>785.5</v>
      </c>
      <c r="E168" s="242">
        <v>1175.19</v>
      </c>
      <c r="F168" s="52">
        <f t="shared" si="31"/>
        <v>149.61043921069384</v>
      </c>
    </row>
    <row r="169" spans="1:6" ht="12.75" customHeight="1" x14ac:dyDescent="0.2">
      <c r="A169" s="53">
        <v>322</v>
      </c>
      <c r="B169" s="85" t="s">
        <v>382</v>
      </c>
      <c r="C169" s="50" t="s">
        <v>383</v>
      </c>
      <c r="D169" s="51">
        <f t="shared" ref="D169:E169" si="41">SUM(D170:D176)</f>
        <v>95415.139999999985</v>
      </c>
      <c r="E169" s="51">
        <f t="shared" si="41"/>
        <v>74807.88</v>
      </c>
      <c r="F169" s="52">
        <f t="shared" si="31"/>
        <v>78.402526056137447</v>
      </c>
    </row>
    <row r="170" spans="1:6" ht="12.75" customHeight="1" x14ac:dyDescent="0.2">
      <c r="A170" s="53">
        <v>3221</v>
      </c>
      <c r="B170" s="85" t="s">
        <v>384</v>
      </c>
      <c r="C170" s="50" t="s">
        <v>385</v>
      </c>
      <c r="D170" s="242">
        <v>12861.29</v>
      </c>
      <c r="E170" s="242">
        <v>3761.42</v>
      </c>
      <c r="F170" s="52">
        <f t="shared" si="31"/>
        <v>29.246055411237908</v>
      </c>
    </row>
    <row r="171" spans="1:6" ht="12.75" customHeight="1" x14ac:dyDescent="0.2">
      <c r="A171" s="53">
        <v>3222</v>
      </c>
      <c r="B171" s="85" t="s">
        <v>386</v>
      </c>
      <c r="C171" s="50" t="s">
        <v>387</v>
      </c>
      <c r="D171" s="242">
        <v>15819.07</v>
      </c>
      <c r="E171" s="242">
        <v>27571.9</v>
      </c>
      <c r="F171" s="52">
        <f t="shared" si="31"/>
        <v>174.29532836001107</v>
      </c>
    </row>
    <row r="172" spans="1:6" ht="12.75" customHeight="1" x14ac:dyDescent="0.2">
      <c r="A172" s="53">
        <v>3223</v>
      </c>
      <c r="B172" s="85" t="s">
        <v>388</v>
      </c>
      <c r="C172" s="50" t="s">
        <v>389</v>
      </c>
      <c r="D172" s="242">
        <v>64122.38</v>
      </c>
      <c r="E172" s="242">
        <v>42807.62</v>
      </c>
      <c r="F172" s="52">
        <f t="shared" si="31"/>
        <v>66.759250046551628</v>
      </c>
    </row>
    <row r="173" spans="1:6" ht="12.75" customHeight="1" x14ac:dyDescent="0.2">
      <c r="A173" s="53">
        <v>3224</v>
      </c>
      <c r="B173" s="85" t="s">
        <v>390</v>
      </c>
      <c r="C173" s="50" t="s">
        <v>391</v>
      </c>
      <c r="D173" s="242">
        <v>2108.9699999999998</v>
      </c>
      <c r="E173" s="242">
        <v>666.94</v>
      </c>
      <c r="F173" s="52">
        <f t="shared" si="31"/>
        <v>31.623968098171151</v>
      </c>
    </row>
    <row r="174" spans="1:6" ht="12.75" customHeight="1" x14ac:dyDescent="0.2">
      <c r="A174" s="53">
        <v>3225</v>
      </c>
      <c r="B174" s="85" t="s">
        <v>392</v>
      </c>
      <c r="C174" s="50" t="s">
        <v>393</v>
      </c>
      <c r="D174" s="242">
        <v>503.43</v>
      </c>
      <c r="E174" s="242">
        <v>0</v>
      </c>
      <c r="F174" s="52">
        <f t="shared" si="31"/>
        <v>0</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103472.08999999998</v>
      </c>
      <c r="E177" s="51">
        <f t="shared" si="42"/>
        <v>184674.23999999996</v>
      </c>
      <c r="F177" s="52">
        <f t="shared" si="31"/>
        <v>178.47734592004471</v>
      </c>
    </row>
    <row r="178" spans="1:6" ht="12.75" customHeight="1" x14ac:dyDescent="0.2">
      <c r="A178" s="53">
        <v>3231</v>
      </c>
      <c r="B178" s="85" t="s">
        <v>400</v>
      </c>
      <c r="C178" s="50" t="s">
        <v>401</v>
      </c>
      <c r="D178" s="242">
        <v>4587.24</v>
      </c>
      <c r="E178" s="242">
        <v>2585.14</v>
      </c>
      <c r="F178" s="52">
        <f t="shared" si="31"/>
        <v>56.355019576041364</v>
      </c>
    </row>
    <row r="179" spans="1:6" ht="12.75" customHeight="1" x14ac:dyDescent="0.2">
      <c r="A179" s="53">
        <v>3232</v>
      </c>
      <c r="B179" s="85" t="s">
        <v>402</v>
      </c>
      <c r="C179" s="50" t="s">
        <v>403</v>
      </c>
      <c r="D179" s="242">
        <v>32166.94</v>
      </c>
      <c r="E179" s="242">
        <v>113168.17</v>
      </c>
      <c r="F179" s="52">
        <f t="shared" si="31"/>
        <v>351.81515556033622</v>
      </c>
    </row>
    <row r="180" spans="1:6" ht="12.75" customHeight="1" x14ac:dyDescent="0.2">
      <c r="A180" s="53">
        <v>3233</v>
      </c>
      <c r="B180" s="85" t="s">
        <v>404</v>
      </c>
      <c r="C180" s="50" t="s">
        <v>405</v>
      </c>
      <c r="D180" s="242">
        <v>4181.8900000000003</v>
      </c>
      <c r="E180" s="242">
        <v>2757.3</v>
      </c>
      <c r="F180" s="52">
        <f t="shared" si="31"/>
        <v>65.934302432632137</v>
      </c>
    </row>
    <row r="181" spans="1:6" ht="12.75" customHeight="1" x14ac:dyDescent="0.2">
      <c r="A181" s="53">
        <v>3234</v>
      </c>
      <c r="B181" s="85" t="s">
        <v>406</v>
      </c>
      <c r="C181" s="50" t="s">
        <v>407</v>
      </c>
      <c r="D181" s="242">
        <v>18676.939999999999</v>
      </c>
      <c r="E181" s="242">
        <v>16396.41</v>
      </c>
      <c r="F181" s="52">
        <f t="shared" si="31"/>
        <v>87.789595083562944</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1336.87</v>
      </c>
      <c r="E183" s="242">
        <v>0</v>
      </c>
      <c r="F183" s="52">
        <f t="shared" si="31"/>
        <v>0</v>
      </c>
    </row>
    <row r="184" spans="1:6" ht="12.75" customHeight="1" x14ac:dyDescent="0.2">
      <c r="A184" s="53">
        <v>3237</v>
      </c>
      <c r="B184" s="85" t="s">
        <v>412</v>
      </c>
      <c r="C184" s="50" t="s">
        <v>413</v>
      </c>
      <c r="D184" s="242">
        <v>35194.199999999997</v>
      </c>
      <c r="E184" s="242">
        <v>33945.15</v>
      </c>
      <c r="F184" s="52">
        <f t="shared" si="31"/>
        <v>96.450977717919443</v>
      </c>
    </row>
    <row r="185" spans="1:6" ht="12.75" customHeight="1" x14ac:dyDescent="0.2">
      <c r="A185" s="53">
        <v>3238</v>
      </c>
      <c r="B185" s="85" t="s">
        <v>414</v>
      </c>
      <c r="C185" s="50" t="s">
        <v>415</v>
      </c>
      <c r="D185" s="242">
        <v>5863.01</v>
      </c>
      <c r="E185" s="242">
        <v>7352.49</v>
      </c>
      <c r="F185" s="52">
        <f t="shared" si="31"/>
        <v>125.404698269319</v>
      </c>
    </row>
    <row r="186" spans="1:6" ht="12.75" customHeight="1" x14ac:dyDescent="0.2">
      <c r="A186" s="53">
        <v>3239</v>
      </c>
      <c r="B186" s="85" t="s">
        <v>416</v>
      </c>
      <c r="C186" s="50" t="s">
        <v>417</v>
      </c>
      <c r="D186" s="242">
        <v>1465</v>
      </c>
      <c r="E186" s="242">
        <v>8469.58</v>
      </c>
      <c r="F186" s="52">
        <f t="shared" si="31"/>
        <v>578.12832764505117</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47285.150000000009</v>
      </c>
      <c r="E188" s="51">
        <f t="shared" si="43"/>
        <v>38609.360000000001</v>
      </c>
      <c r="F188" s="52">
        <f t="shared" si="31"/>
        <v>81.652188900743667</v>
      </c>
    </row>
    <row r="189" spans="1:6" ht="12.75" customHeight="1" x14ac:dyDescent="0.2">
      <c r="A189" s="53">
        <v>3291</v>
      </c>
      <c r="B189" s="232" t="s">
        <v>422</v>
      </c>
      <c r="C189" s="50" t="s">
        <v>423</v>
      </c>
      <c r="D189" s="242">
        <v>9552.42</v>
      </c>
      <c r="E189" s="242">
        <v>3255.08</v>
      </c>
      <c r="F189" s="52">
        <f t="shared" si="31"/>
        <v>34.075972371399075</v>
      </c>
    </row>
    <row r="190" spans="1:6" ht="12.75" customHeight="1" x14ac:dyDescent="0.2">
      <c r="A190" s="53">
        <v>3292</v>
      </c>
      <c r="B190" s="85" t="s">
        <v>424</v>
      </c>
      <c r="C190" s="50" t="s">
        <v>425</v>
      </c>
      <c r="D190" s="242">
        <v>4866.8900000000003</v>
      </c>
      <c r="E190" s="242">
        <v>4533.42</v>
      </c>
      <c r="F190" s="52">
        <f t="shared" si="31"/>
        <v>93.148191144652941</v>
      </c>
    </row>
    <row r="191" spans="1:6" ht="12.75" customHeight="1" x14ac:dyDescent="0.2">
      <c r="A191" s="53">
        <v>3293</v>
      </c>
      <c r="B191" s="85" t="s">
        <v>426</v>
      </c>
      <c r="C191" s="50" t="s">
        <v>427</v>
      </c>
      <c r="D191" s="242">
        <v>1588.19</v>
      </c>
      <c r="E191" s="242">
        <v>802.82</v>
      </c>
      <c r="F191" s="52">
        <f t="shared" si="31"/>
        <v>50.549367518999624</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26857.31</v>
      </c>
      <c r="E193" s="242">
        <v>26445.46</v>
      </c>
      <c r="F193" s="52">
        <f t="shared" si="31"/>
        <v>98.466525500878518</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4420.34</v>
      </c>
      <c r="E195" s="242">
        <v>3572.58</v>
      </c>
      <c r="F195" s="52">
        <f t="shared" si="31"/>
        <v>80.821384780356254</v>
      </c>
    </row>
    <row r="196" spans="1:6" ht="12.75" customHeight="1" x14ac:dyDescent="0.2">
      <c r="A196" s="53">
        <v>34</v>
      </c>
      <c r="B196" s="232" t="s">
        <v>436</v>
      </c>
      <c r="C196" s="50" t="s">
        <v>437</v>
      </c>
      <c r="D196" s="51">
        <f t="shared" ref="D196:E196" si="44">D197+D202+D210</f>
        <v>5920.7100000000009</v>
      </c>
      <c r="E196" s="51">
        <f t="shared" si="44"/>
        <v>1666.26</v>
      </c>
      <c r="F196" s="52">
        <f t="shared" si="31"/>
        <v>28.142908536307299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5920.7100000000009</v>
      </c>
      <c r="E210" s="51">
        <f t="shared" si="47"/>
        <v>1666.26</v>
      </c>
      <c r="F210" s="52">
        <f t="shared" si="31"/>
        <v>28.142908536307299</v>
      </c>
    </row>
    <row r="211" spans="1:6" ht="12.75" customHeight="1" x14ac:dyDescent="0.2">
      <c r="A211" s="53">
        <v>3431</v>
      </c>
      <c r="B211" s="232" t="s">
        <v>466</v>
      </c>
      <c r="C211" s="50" t="s">
        <v>467</v>
      </c>
      <c r="D211" s="242">
        <v>1328.51</v>
      </c>
      <c r="E211" s="242">
        <v>1270.74</v>
      </c>
      <c r="F211" s="52">
        <f t="shared" si="31"/>
        <v>95.651519371325776</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0.18</v>
      </c>
      <c r="E213" s="242">
        <v>35.36</v>
      </c>
      <c r="F213" s="52" t="str">
        <f t="shared" si="31"/>
        <v>&gt;&gt;100</v>
      </c>
    </row>
    <row r="214" spans="1:6" ht="12.75" customHeight="1" x14ac:dyDescent="0.2">
      <c r="A214" s="53">
        <v>3434</v>
      </c>
      <c r="B214" s="85" t="s">
        <v>472</v>
      </c>
      <c r="C214" s="50" t="s">
        <v>473</v>
      </c>
      <c r="D214" s="242">
        <v>4592.0200000000004</v>
      </c>
      <c r="E214" s="242">
        <v>360.16</v>
      </c>
      <c r="F214" s="52">
        <f t="shared" si="31"/>
        <v>7.843171414758646</v>
      </c>
    </row>
    <row r="215" spans="1:6" ht="12.75" customHeight="1" x14ac:dyDescent="0.2">
      <c r="A215" s="53">
        <v>35</v>
      </c>
      <c r="B215" s="85" t="s">
        <v>474</v>
      </c>
      <c r="C215" s="50" t="s">
        <v>475</v>
      </c>
      <c r="D215" s="51">
        <f t="shared" ref="D215:E215" si="48">D216+D219+D223</f>
        <v>70748.649999999994</v>
      </c>
      <c r="E215" s="51">
        <f t="shared" si="48"/>
        <v>3004.4</v>
      </c>
      <c r="F215" s="52">
        <f t="shared" si="31"/>
        <v>4.2465827969862326</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70748.649999999994</v>
      </c>
      <c r="E219" s="51">
        <f t="shared" si="50"/>
        <v>3004.4</v>
      </c>
      <c r="F219" s="52">
        <f t="shared" si="31"/>
        <v>4.2465827969862326</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70748.649999999994</v>
      </c>
      <c r="E222" s="242">
        <v>3004.4</v>
      </c>
      <c r="F222" s="52">
        <f t="shared" si="31"/>
        <v>4.2465827969862326</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10380.209999999999</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10380.209999999999</v>
      </c>
      <c r="F236" s="52" t="str">
        <f t="shared" ref="F236:F239" si="57">IF(D236&lt;&gt;0,IF(E236/D236&gt;=100,"&gt;&gt;100",E236/D236*100),"-")</f>
        <v>-</v>
      </c>
    </row>
    <row r="237" spans="1:6" ht="12.75" customHeight="1" x14ac:dyDescent="0.2">
      <c r="A237" s="53" t="s">
        <v>518</v>
      </c>
      <c r="B237" s="85" t="s">
        <v>519</v>
      </c>
      <c r="C237" s="50" t="s">
        <v>518</v>
      </c>
      <c r="D237" s="242">
        <v>0</v>
      </c>
      <c r="E237" s="242">
        <v>10380.209999999999</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195685.27999999997</v>
      </c>
      <c r="E252" s="51">
        <f t="shared" si="63"/>
        <v>152927.47</v>
      </c>
      <c r="F252" s="52">
        <f t="shared" ref="F252:F258" si="64">IF(D252&lt;&gt;0,IF(E252/D252&gt;=100,"&gt;&gt;100",E252/D252*100),"-")</f>
        <v>78.149705486278805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195685.27999999997</v>
      </c>
      <c r="E259" s="51">
        <f t="shared" si="66"/>
        <v>152927.47</v>
      </c>
      <c r="F259" s="52">
        <f t="shared" ref="F259:F262" si="67">IF(D259&lt;&gt;0,IF(E259/D259&gt;=100,"&gt;&gt;100",E259/D259*100),"-")</f>
        <v>78.149705486278805</v>
      </c>
    </row>
    <row r="260" spans="1:6" ht="12.75" customHeight="1" x14ac:dyDescent="0.2">
      <c r="A260" s="53">
        <v>3721</v>
      </c>
      <c r="B260" s="85" t="s">
        <v>560</v>
      </c>
      <c r="C260" s="50" t="s">
        <v>561</v>
      </c>
      <c r="D260" s="242">
        <v>153097.32999999999</v>
      </c>
      <c r="E260" s="242">
        <v>114724.59</v>
      </c>
      <c r="F260" s="52">
        <f t="shared" si="67"/>
        <v>74.935722262432662</v>
      </c>
    </row>
    <row r="261" spans="1:6" ht="12.75" customHeight="1" x14ac:dyDescent="0.2">
      <c r="A261" s="53">
        <v>3722</v>
      </c>
      <c r="B261" s="85" t="s">
        <v>562</v>
      </c>
      <c r="C261" s="50" t="s">
        <v>563</v>
      </c>
      <c r="D261" s="242">
        <v>42587.95</v>
      </c>
      <c r="E261" s="242">
        <v>38202.879999999997</v>
      </c>
      <c r="F261" s="52">
        <f t="shared" si="67"/>
        <v>89.70349594192723</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111407.08</v>
      </c>
      <c r="E263" s="51">
        <f t="shared" si="68"/>
        <v>118862.51</v>
      </c>
      <c r="F263" s="52">
        <f t="shared" ref="F263:F267" si="69">IF(D263&lt;&gt;0,IF(E263/D263&gt;=100,"&gt;&gt;100",E263/D263*100),"-")</f>
        <v>106.69206122267991</v>
      </c>
    </row>
    <row r="264" spans="1:6" ht="12.75" customHeight="1" x14ac:dyDescent="0.2">
      <c r="A264" s="53">
        <v>381</v>
      </c>
      <c r="B264" s="85" t="s">
        <v>568</v>
      </c>
      <c r="C264" s="50" t="s">
        <v>569</v>
      </c>
      <c r="D264" s="51">
        <f t="shared" ref="D264:E264" si="70">SUM(D265:D267)</f>
        <v>111407.08</v>
      </c>
      <c r="E264" s="51">
        <f t="shared" si="70"/>
        <v>102825.51</v>
      </c>
      <c r="F264" s="52">
        <f t="shared" si="69"/>
        <v>92.29710535452503</v>
      </c>
    </row>
    <row r="265" spans="1:6" ht="12.75" customHeight="1" x14ac:dyDescent="0.2">
      <c r="A265" s="53">
        <v>3811</v>
      </c>
      <c r="B265" s="85" t="s">
        <v>570</v>
      </c>
      <c r="C265" s="50" t="s">
        <v>571</v>
      </c>
      <c r="D265" s="242">
        <v>111407.08</v>
      </c>
      <c r="E265" s="242">
        <v>102825.51</v>
      </c>
      <c r="F265" s="52">
        <f t="shared" si="69"/>
        <v>92.29710535452503</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13125</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13125</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39.119999999999997</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39.119999999999997</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2872.88</v>
      </c>
      <c r="F279" s="52" t="str">
        <f t="shared" si="74"/>
        <v>-</v>
      </c>
    </row>
    <row r="280" spans="1:6" ht="24" x14ac:dyDescent="0.2">
      <c r="A280" s="53">
        <v>3861</v>
      </c>
      <c r="B280" s="85" t="s">
        <v>599</v>
      </c>
      <c r="C280" s="50" t="s">
        <v>600</v>
      </c>
      <c r="D280" s="242">
        <v>0</v>
      </c>
      <c r="E280" s="242">
        <v>2872.88</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974449.85999999975</v>
      </c>
      <c r="E289" s="51">
        <f t="shared" si="79"/>
        <v>799830.28999999992</v>
      </c>
      <c r="F289" s="52">
        <f t="shared" si="76"/>
        <v>82.080189328571521</v>
      </c>
    </row>
    <row r="290" spans="1:6" ht="12.75" customHeight="1" x14ac:dyDescent="0.2">
      <c r="A290" s="53" t="s">
        <v>609</v>
      </c>
      <c r="B290" s="85" t="s">
        <v>620</v>
      </c>
      <c r="C290" s="50" t="s">
        <v>621</v>
      </c>
      <c r="D290" s="51">
        <f>IF(D6&gt;=D289,D6-D289,0)</f>
        <v>170344.95000000007</v>
      </c>
      <c r="E290" s="51">
        <f>IF(E6&gt;=E289,E6-E289,0)</f>
        <v>646675.14</v>
      </c>
      <c r="F290" s="52">
        <f t="shared" si="76"/>
        <v>379.62683366897568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4436977.6100000003</v>
      </c>
      <c r="E292" s="242">
        <v>5603720.0700000003</v>
      </c>
      <c r="F292" s="52">
        <f t="shared" si="76"/>
        <v>126.29588342682668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235948.44</v>
      </c>
      <c r="E294" s="242">
        <v>95192.6</v>
      </c>
      <c r="F294" s="52">
        <f t="shared" si="76"/>
        <v>40.344661740505686</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2507.2600000000002</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2507.2600000000002</v>
      </c>
      <c r="E311" s="51">
        <f t="shared" si="85"/>
        <v>0</v>
      </c>
      <c r="F311" s="52">
        <f t="shared" si="81"/>
        <v>0</v>
      </c>
    </row>
    <row r="312" spans="1:6" ht="12.75" customHeight="1" x14ac:dyDescent="0.2">
      <c r="A312" s="53">
        <v>721</v>
      </c>
      <c r="B312" s="85" t="s">
        <v>663</v>
      </c>
      <c r="C312" s="50" t="s">
        <v>664</v>
      </c>
      <c r="D312" s="51">
        <f t="shared" ref="D312:E312" si="86">SUM(D313:D316)</f>
        <v>2507.2600000000002</v>
      </c>
      <c r="E312" s="51">
        <f t="shared" si="86"/>
        <v>0</v>
      </c>
      <c r="F312" s="52">
        <f t="shared" si="81"/>
        <v>0</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2507.2600000000002</v>
      </c>
      <c r="E316" s="242">
        <v>0</v>
      </c>
      <c r="F316" s="52">
        <f t="shared" si="81"/>
        <v>0</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590366.41999999993</v>
      </c>
      <c r="E350" s="51">
        <f t="shared" si="95"/>
        <v>137373.45000000001</v>
      </c>
      <c r="F350" s="52">
        <f t="shared" si="81"/>
        <v>23.269184246624331</v>
      </c>
    </row>
    <row r="351" spans="1:6" ht="12.75" customHeight="1" x14ac:dyDescent="0.2">
      <c r="A351" s="53">
        <v>41</v>
      </c>
      <c r="B351" s="85" t="s">
        <v>741</v>
      </c>
      <c r="C351" s="50" t="s">
        <v>742</v>
      </c>
      <c r="D351" s="51">
        <f t="shared" ref="D351:E351" si="96">D352+D356</f>
        <v>84.68</v>
      </c>
      <c r="E351" s="51">
        <f t="shared" si="96"/>
        <v>9290</v>
      </c>
      <c r="F351" s="52" t="str">
        <f t="shared" si="81"/>
        <v>&gt;&gt;100</v>
      </c>
    </row>
    <row r="352" spans="1:6" ht="12.75" customHeight="1" x14ac:dyDescent="0.2">
      <c r="A352" s="53">
        <v>411</v>
      </c>
      <c r="B352" s="85" t="s">
        <v>743</v>
      </c>
      <c r="C352" s="50" t="s">
        <v>744</v>
      </c>
      <c r="D352" s="51">
        <f t="shared" ref="D352:E352" si="97">SUM(D353:D355)</f>
        <v>0</v>
      </c>
      <c r="E352" s="51">
        <f t="shared" si="97"/>
        <v>9290</v>
      </c>
      <c r="F352" s="52" t="str">
        <f t="shared" si="81"/>
        <v>-</v>
      </c>
    </row>
    <row r="353" spans="1:6" ht="12.75" customHeight="1" x14ac:dyDescent="0.2">
      <c r="A353" s="53">
        <v>4111</v>
      </c>
      <c r="B353" s="85" t="s">
        <v>641</v>
      </c>
      <c r="C353" s="50" t="s">
        <v>745</v>
      </c>
      <c r="D353" s="242">
        <v>0</v>
      </c>
      <c r="E353" s="242">
        <v>9290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84.68</v>
      </c>
      <c r="E356" s="51">
        <f t="shared" si="98"/>
        <v>0</v>
      </c>
      <c r="F356" s="52">
        <f t="shared" si="81"/>
        <v>0</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84.68</v>
      </c>
      <c r="E359" s="242">
        <v>0</v>
      </c>
      <c r="F359" s="52">
        <f t="shared" si="81"/>
        <v>0</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302841.13</v>
      </c>
      <c r="E363" s="51">
        <f t="shared" si="99"/>
        <v>0</v>
      </c>
      <c r="F363" s="52">
        <f t="shared" si="81"/>
        <v>0</v>
      </c>
    </row>
    <row r="364" spans="1:6" ht="12.75" customHeight="1" x14ac:dyDescent="0.2">
      <c r="A364" s="53">
        <v>421</v>
      </c>
      <c r="B364" s="85" t="s">
        <v>759</v>
      </c>
      <c r="C364" s="50" t="s">
        <v>760</v>
      </c>
      <c r="D364" s="51">
        <f t="shared" ref="D364:E364" si="100">SUM(D365:D368)</f>
        <v>173964.11</v>
      </c>
      <c r="E364" s="51">
        <f t="shared" si="100"/>
        <v>0</v>
      </c>
      <c r="F364" s="52">
        <f t="shared" si="81"/>
        <v>0</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79353.55</v>
      </c>
      <c r="E367" s="242">
        <v>0</v>
      </c>
      <c r="F367" s="52">
        <f t="shared" si="81"/>
        <v>0</v>
      </c>
    </row>
    <row r="368" spans="1:6" ht="12.75" customHeight="1" x14ac:dyDescent="0.2">
      <c r="A368" s="53">
        <v>4214</v>
      </c>
      <c r="B368" s="85" t="s">
        <v>671</v>
      </c>
      <c r="C368" s="50" t="s">
        <v>764</v>
      </c>
      <c r="D368" s="242">
        <v>94610.559999999998</v>
      </c>
      <c r="E368" s="242">
        <v>0</v>
      </c>
      <c r="F368" s="52">
        <f t="shared" si="81"/>
        <v>0</v>
      </c>
    </row>
    <row r="369" spans="1:6" ht="12.75" customHeight="1" x14ac:dyDescent="0.2">
      <c r="A369" s="53">
        <v>422</v>
      </c>
      <c r="B369" s="85" t="s">
        <v>765</v>
      </c>
      <c r="C369" s="50" t="s">
        <v>766</v>
      </c>
      <c r="D369" s="51">
        <f t="shared" ref="D369:E369" si="101">SUM(D370:D377)</f>
        <v>127231.96</v>
      </c>
      <c r="E369" s="51">
        <f t="shared" si="101"/>
        <v>0</v>
      </c>
      <c r="F369" s="52">
        <f t="shared" si="81"/>
        <v>0</v>
      </c>
    </row>
    <row r="370" spans="1:6" ht="12.75" customHeight="1" x14ac:dyDescent="0.2">
      <c r="A370" s="53">
        <v>4221</v>
      </c>
      <c r="B370" s="85" t="s">
        <v>675</v>
      </c>
      <c r="C370" s="50" t="s">
        <v>767</v>
      </c>
      <c r="D370" s="242">
        <v>270.39</v>
      </c>
      <c r="E370" s="242">
        <v>0</v>
      </c>
      <c r="F370" s="52">
        <f t="shared" si="81"/>
        <v>0</v>
      </c>
    </row>
    <row r="371" spans="1:6" ht="12.75" customHeight="1" x14ac:dyDescent="0.2">
      <c r="A371" s="53">
        <v>4222</v>
      </c>
      <c r="B371" s="85" t="s">
        <v>768</v>
      </c>
      <c r="C371" s="50" t="s">
        <v>769</v>
      </c>
      <c r="D371" s="242">
        <v>38.36</v>
      </c>
      <c r="E371" s="242">
        <v>0</v>
      </c>
      <c r="F371" s="52">
        <f t="shared" si="81"/>
        <v>0</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126923.21</v>
      </c>
      <c r="E376" s="242">
        <v>0</v>
      </c>
      <c r="F376" s="52">
        <f t="shared" si="81"/>
        <v>0</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1645.06</v>
      </c>
      <c r="E391" s="51">
        <f t="shared" si="105"/>
        <v>0</v>
      </c>
      <c r="F391" s="52">
        <f t="shared" si="81"/>
        <v>0</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1408.76</v>
      </c>
      <c r="E393" s="242">
        <v>0</v>
      </c>
      <c r="F393" s="52">
        <f t="shared" si="81"/>
        <v>0</v>
      </c>
    </row>
    <row r="394" spans="1:6" ht="12.75" customHeight="1" x14ac:dyDescent="0.2">
      <c r="A394" s="53">
        <v>4263</v>
      </c>
      <c r="B394" s="85" t="s">
        <v>723</v>
      </c>
      <c r="C394" s="50" t="s">
        <v>798</v>
      </c>
      <c r="D394" s="242">
        <v>236.3</v>
      </c>
      <c r="E394" s="242">
        <v>0</v>
      </c>
      <c r="F394" s="52">
        <f t="shared" si="81"/>
        <v>0</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287440.61</v>
      </c>
      <c r="E402" s="51">
        <f t="shared" si="109"/>
        <v>128083.45</v>
      </c>
      <c r="F402" s="52">
        <f t="shared" si="81"/>
        <v>44.559970144789212</v>
      </c>
    </row>
    <row r="403" spans="1:6" ht="12.75" customHeight="1" x14ac:dyDescent="0.2">
      <c r="A403" s="53">
        <v>451</v>
      </c>
      <c r="B403" s="85" t="s">
        <v>812</v>
      </c>
      <c r="C403" s="50" t="s">
        <v>813</v>
      </c>
      <c r="D403" s="242">
        <v>287440.61</v>
      </c>
      <c r="E403" s="242">
        <v>128083.45</v>
      </c>
      <c r="F403" s="52">
        <f t="shared" si="81"/>
        <v>44.559970144789212</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587859.15999999992</v>
      </c>
      <c r="E408" s="51">
        <f t="shared" si="111"/>
        <v>137373.45000000001</v>
      </c>
      <c r="F408" s="52">
        <f t="shared" si="81"/>
        <v>23.368428927772435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3502298.24</v>
      </c>
      <c r="E410" s="242">
        <v>3773422.19</v>
      </c>
      <c r="F410" s="52">
        <f t="shared" si="81"/>
        <v>107.74131531414068</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1147302.0699999998</v>
      </c>
      <c r="E412" s="51">
        <f>E6+E298</f>
        <v>1446505.43</v>
      </c>
      <c r="F412" s="52">
        <f t="shared" si="81"/>
        <v>126.07886517628266</v>
      </c>
    </row>
    <row r="413" spans="1:6" ht="12.75" customHeight="1" x14ac:dyDescent="0.2">
      <c r="A413" s="53" t="s">
        <v>609</v>
      </c>
      <c r="B413" s="85" t="s">
        <v>832</v>
      </c>
      <c r="C413" s="50" t="s">
        <v>833</v>
      </c>
      <c r="D413" s="51">
        <f t="shared" ref="D413:E413" si="112">D289+D350</f>
        <v>1564816.2799999998</v>
      </c>
      <c r="E413" s="51">
        <f t="shared" si="112"/>
        <v>937203.74</v>
      </c>
      <c r="F413" s="52">
        <f t="shared" si="81"/>
        <v>59.892253932838692</v>
      </c>
    </row>
    <row r="414" spans="1:6" ht="12.75" customHeight="1" x14ac:dyDescent="0.2">
      <c r="A414" s="53" t="s">
        <v>609</v>
      </c>
      <c r="B414" s="85" t="s">
        <v>834</v>
      </c>
      <c r="C414" s="50" t="s">
        <v>835</v>
      </c>
      <c r="D414" s="51">
        <f t="shared" ref="D414:E414" si="113">IF(D412&gt;=D413,D412-D413,0)</f>
        <v>0</v>
      </c>
      <c r="E414" s="51">
        <f t="shared" si="113"/>
        <v>509301.68999999994</v>
      </c>
      <c r="F414" s="52" t="str">
        <f t="shared" si="81"/>
        <v>-</v>
      </c>
    </row>
    <row r="415" spans="1:6" ht="12.75" customHeight="1" x14ac:dyDescent="0.2">
      <c r="A415" s="53" t="s">
        <v>609</v>
      </c>
      <c r="B415" s="85" t="s">
        <v>836</v>
      </c>
      <c r="C415" s="50" t="s">
        <v>837</v>
      </c>
      <c r="D415" s="51">
        <f t="shared" ref="D415:E415" si="114">IF(D413&gt;=D412,D413-D412,0)</f>
        <v>417514.20999999996</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934679.37000000011</v>
      </c>
      <c r="E416" s="51">
        <f t="shared" si="115"/>
        <v>1830297.8800000004</v>
      </c>
      <c r="F416" s="52">
        <f t="shared" si="81"/>
        <v>195.82093483030445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235948.44</v>
      </c>
      <c r="E418" s="62">
        <f t="shared" si="117"/>
        <v>95192.6</v>
      </c>
      <c r="F418" s="57">
        <f t="shared" si="81"/>
        <v>40.344661740505686</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22297.43</v>
      </c>
      <c r="E638" s="242">
        <v>22297.4</v>
      </c>
      <c r="F638" s="52">
        <f t="shared" si="119"/>
        <v>99.99986545534621</v>
      </c>
    </row>
    <row r="639" spans="1:6" ht="12.75" customHeight="1" x14ac:dyDescent="0.2">
      <c r="A639" s="53" t="s">
        <v>609</v>
      </c>
      <c r="B639" s="85" t="s">
        <v>1276</v>
      </c>
      <c r="C639" s="50" t="s">
        <v>1277</v>
      </c>
      <c r="D639" s="51">
        <f t="shared" ref="D639:E639" si="180">D412+D420</f>
        <v>1147302.0699999998</v>
      </c>
      <c r="E639" s="51">
        <f t="shared" si="180"/>
        <v>1446505.43</v>
      </c>
      <c r="F639" s="52">
        <f t="shared" si="119"/>
        <v>126.07886517628266</v>
      </c>
    </row>
    <row r="640" spans="1:6" ht="12.75" customHeight="1" x14ac:dyDescent="0.2">
      <c r="A640" s="53" t="s">
        <v>609</v>
      </c>
      <c r="B640" s="85" t="s">
        <v>1278</v>
      </c>
      <c r="C640" s="50" t="s">
        <v>1279</v>
      </c>
      <c r="D640" s="51">
        <f t="shared" ref="D640:E640" si="181">D413+D528</f>
        <v>1564816.2799999998</v>
      </c>
      <c r="E640" s="51">
        <f t="shared" si="181"/>
        <v>937203.74</v>
      </c>
      <c r="F640" s="52">
        <f t="shared" si="119"/>
        <v>59.892253932838692</v>
      </c>
    </row>
    <row r="641" spans="1:6" ht="12.75" customHeight="1" x14ac:dyDescent="0.2">
      <c r="A641" s="53" t="s">
        <v>609</v>
      </c>
      <c r="B641" s="85" t="s">
        <v>1280</v>
      </c>
      <c r="C641" s="50" t="s">
        <v>1281</v>
      </c>
      <c r="D641" s="51">
        <f t="shared" ref="D641:E641" si="182">IF(D639&gt;=D640,D639-D640,0)</f>
        <v>0</v>
      </c>
      <c r="E641" s="51">
        <f t="shared" si="182"/>
        <v>509301.68999999994</v>
      </c>
      <c r="F641" s="52" t="str">
        <f t="shared" si="119"/>
        <v>-</v>
      </c>
    </row>
    <row r="642" spans="1:6" ht="12.75" customHeight="1" x14ac:dyDescent="0.2">
      <c r="A642" s="53" t="s">
        <v>609</v>
      </c>
      <c r="B642" s="85" t="s">
        <v>1282</v>
      </c>
      <c r="C642" s="50" t="s">
        <v>1283</v>
      </c>
      <c r="D642" s="51">
        <f t="shared" ref="D642:E642" si="183">IF(D640&gt;=D639,D640-D639,0)</f>
        <v>417514.20999999996</v>
      </c>
      <c r="E642" s="51">
        <f t="shared" si="183"/>
        <v>0</v>
      </c>
      <c r="F642" s="52">
        <f t="shared" si="119"/>
        <v>0</v>
      </c>
    </row>
    <row r="643" spans="1:6" ht="24" x14ac:dyDescent="0.2">
      <c r="A643" s="60" t="s">
        <v>1284</v>
      </c>
      <c r="B643" s="85" t="s">
        <v>1285</v>
      </c>
      <c r="C643" s="61" t="s">
        <v>1284</v>
      </c>
      <c r="D643" s="51">
        <f t="shared" ref="D643:E643" si="184">IF(D416-D417+D637-D638&gt;=0,D416-D417+D637-D638,0)</f>
        <v>912381.94000000006</v>
      </c>
      <c r="E643" s="51">
        <f t="shared" si="184"/>
        <v>1808000.4800000004</v>
      </c>
      <c r="F643" s="52">
        <f t="shared" si="119"/>
        <v>198.16267735417915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494867.7300000001</v>
      </c>
      <c r="E645" s="51">
        <f t="shared" si="186"/>
        <v>2317302.1700000004</v>
      </c>
      <c r="F645" s="52">
        <f t="shared" si="119"/>
        <v>468.26697913804162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1094172.6200000001</v>
      </c>
      <c r="E649" s="242">
        <v>2071606.24</v>
      </c>
      <c r="F649" s="52">
        <f t="shared" ref="F649:F724" si="188">IF(D649&lt;&gt;0,IF(E649/D649&gt;=100,"&gt;&gt;100",E649/D649*100),"-")</f>
        <v>189.33084251367939</v>
      </c>
    </row>
    <row r="650" spans="1:6" ht="12.75" customHeight="1" x14ac:dyDescent="0.2">
      <c r="A650" s="53" t="s">
        <v>1297</v>
      </c>
      <c r="B650" s="85" t="s">
        <v>1298</v>
      </c>
      <c r="C650" s="50" t="s">
        <v>1297</v>
      </c>
      <c r="D650" s="242">
        <v>1794560.87</v>
      </c>
      <c r="E650" s="242">
        <v>1725566.03</v>
      </c>
      <c r="F650" s="52">
        <f t="shared" si="188"/>
        <v>96.155335761890314</v>
      </c>
    </row>
    <row r="651" spans="1:6" ht="12.75" customHeight="1" x14ac:dyDescent="0.2">
      <c r="A651" s="53" t="s">
        <v>1299</v>
      </c>
      <c r="B651" s="85" t="s">
        <v>1300</v>
      </c>
      <c r="C651" s="50" t="s">
        <v>1299</v>
      </c>
      <c r="D651" s="242">
        <v>1872085.2</v>
      </c>
      <c r="E651" s="242">
        <v>1417450.44</v>
      </c>
      <c r="F651" s="52">
        <f t="shared" si="188"/>
        <v>75.715060404302108</v>
      </c>
    </row>
    <row r="652" spans="1:6" ht="24" x14ac:dyDescent="0.2">
      <c r="A652" s="53">
        <v>11</v>
      </c>
      <c r="B652" s="85" t="s">
        <v>1301</v>
      </c>
      <c r="C652" s="50" t="s">
        <v>1302</v>
      </c>
      <c r="D652" s="51">
        <f t="shared" ref="D652:E652" si="189">+D649+D650-D651</f>
        <v>1016648.2900000003</v>
      </c>
      <c r="E652" s="51">
        <f t="shared" si="189"/>
        <v>2379721.83</v>
      </c>
      <c r="F652" s="52">
        <f t="shared" si="188"/>
        <v>234.07523067785806</v>
      </c>
    </row>
    <row r="653" spans="1:6" ht="24" x14ac:dyDescent="0.2">
      <c r="A653" s="53" t="s">
        <v>609</v>
      </c>
      <c r="B653" s="85" t="s">
        <v>1303</v>
      </c>
      <c r="C653" s="50" t="s">
        <v>1304</v>
      </c>
      <c r="D653" s="262">
        <v>8</v>
      </c>
      <c r="E653" s="262">
        <v>9</v>
      </c>
      <c r="F653" s="52">
        <f t="shared" si="188"/>
        <v>112.5</v>
      </c>
    </row>
    <row r="654" spans="1:6" ht="24" x14ac:dyDescent="0.2">
      <c r="A654" s="53" t="s">
        <v>609</v>
      </c>
      <c r="B654" s="85" t="s">
        <v>1305</v>
      </c>
      <c r="C654" s="50" t="s">
        <v>1306</v>
      </c>
      <c r="D654" s="262">
        <v>15</v>
      </c>
      <c r="E654" s="262">
        <v>17</v>
      </c>
      <c r="F654" s="52">
        <f t="shared" si="188"/>
        <v>113.33333333333333</v>
      </c>
    </row>
    <row r="655" spans="1:6" ht="12.75" customHeight="1" x14ac:dyDescent="0.2">
      <c r="A655" s="53" t="s">
        <v>609</v>
      </c>
      <c r="B655" s="85" t="s">
        <v>1307</v>
      </c>
      <c r="C655" s="50" t="s">
        <v>1308</v>
      </c>
      <c r="D655" s="262">
        <v>8</v>
      </c>
      <c r="E655" s="262">
        <v>9</v>
      </c>
      <c r="F655" s="52">
        <f t="shared" si="188"/>
        <v>112.5</v>
      </c>
    </row>
    <row r="656" spans="1:6" ht="12.75" customHeight="1" x14ac:dyDescent="0.2">
      <c r="A656" s="53" t="s">
        <v>609</v>
      </c>
      <c r="B656" s="85" t="s">
        <v>1309</v>
      </c>
      <c r="C656" s="50" t="s">
        <v>1310</v>
      </c>
      <c r="D656" s="262">
        <v>15</v>
      </c>
      <c r="E656" s="262">
        <v>17</v>
      </c>
      <c r="F656" s="52">
        <f t="shared" si="188"/>
        <v>113.33333333333333</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76.25</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715.2</v>
      </c>
      <c r="E661" s="242">
        <v>107470.2</v>
      </c>
      <c r="F661" s="52" t="str">
        <f t="shared" si="188"/>
        <v>&gt;&gt;100</v>
      </c>
    </row>
    <row r="662" spans="1:6" ht="12.75" customHeight="1" x14ac:dyDescent="0.2">
      <c r="A662" s="53">
        <v>63312</v>
      </c>
      <c r="B662" s="85" t="s">
        <v>1322</v>
      </c>
      <c r="C662" s="50" t="s">
        <v>1323</v>
      </c>
      <c r="D662" s="242">
        <v>1953.69</v>
      </c>
      <c r="E662" s="242">
        <v>0</v>
      </c>
      <c r="F662" s="52">
        <f t="shared" si="188"/>
        <v>0</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22562.880000000001</v>
      </c>
      <c r="E665" s="242">
        <v>0</v>
      </c>
      <c r="F665" s="52">
        <f t="shared" si="188"/>
        <v>0</v>
      </c>
    </row>
    <row r="666" spans="1:6" ht="12.75" customHeight="1" x14ac:dyDescent="0.2">
      <c r="A666" s="53">
        <v>63322</v>
      </c>
      <c r="B666" s="85" t="s">
        <v>1330</v>
      </c>
      <c r="C666" s="50" t="s">
        <v>1331</v>
      </c>
      <c r="D666" s="242">
        <v>0</v>
      </c>
      <c r="E666" s="242">
        <v>10000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21248.799999999999</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79463.8</v>
      </c>
      <c r="E694" s="242">
        <v>0</v>
      </c>
      <c r="F694" s="52">
        <f t="shared" si="188"/>
        <v>0</v>
      </c>
    </row>
    <row r="695" spans="1:6" ht="12.75" customHeight="1" x14ac:dyDescent="0.2">
      <c r="A695" s="53">
        <v>63812</v>
      </c>
      <c r="B695" s="232" t="s">
        <v>1373</v>
      </c>
      <c r="C695" s="50" t="s">
        <v>1374</v>
      </c>
      <c r="D695" s="242">
        <v>38901.72</v>
      </c>
      <c r="E695" s="242">
        <v>0</v>
      </c>
      <c r="F695" s="52">
        <f t="shared" si="188"/>
        <v>0</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25652.89</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6834.31</v>
      </c>
      <c r="E718" s="242">
        <v>6478.89</v>
      </c>
      <c r="F718" s="52">
        <f t="shared" si="188"/>
        <v>94.799475001865588</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43.8</v>
      </c>
      <c r="E720" s="242">
        <v>0</v>
      </c>
      <c r="F720" s="52">
        <f t="shared" si="188"/>
        <v>0</v>
      </c>
    </row>
    <row r="721" spans="1:6" ht="12.75" customHeight="1" x14ac:dyDescent="0.2">
      <c r="A721" s="53" t="s">
        <v>1422</v>
      </c>
      <c r="B721" s="85" t="s">
        <v>1423</v>
      </c>
      <c r="C721" s="50" t="s">
        <v>1422</v>
      </c>
      <c r="D721" s="242">
        <v>16834.07</v>
      </c>
      <c r="E721" s="242">
        <v>14840.35</v>
      </c>
      <c r="F721" s="52">
        <f t="shared" si="188"/>
        <v>88.156637105584096</v>
      </c>
    </row>
    <row r="722" spans="1:6" ht="12.75" customHeight="1" x14ac:dyDescent="0.2">
      <c r="A722" s="53" t="s">
        <v>1424</v>
      </c>
      <c r="B722" s="85" t="s">
        <v>1425</v>
      </c>
      <c r="C722" s="50" t="s">
        <v>1424</v>
      </c>
      <c r="D722" s="242">
        <v>4962.9799999999996</v>
      </c>
      <c r="E722" s="242">
        <v>6331.55</v>
      </c>
      <c r="F722" s="52">
        <f t="shared" si="188"/>
        <v>127.57556951670168</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8589.19</v>
      </c>
      <c r="E725" s="242">
        <v>356.58</v>
      </c>
      <c r="F725" s="52">
        <f t="shared" ref="F725:F979" si="190">IF(D725&lt;&gt;0,IF(E725/D725&gt;=100,"&gt;&gt;100",E725/D725*100),"-")</f>
        <v>4.1514974054596534</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70748.649999999994</v>
      </c>
      <c r="E759" s="242">
        <v>3004.4</v>
      </c>
      <c r="F759" s="52">
        <f t="shared" si="190"/>
        <v>4.2465827969862326</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56301.43</v>
      </c>
      <c r="E816" s="242">
        <v>44048</v>
      </c>
      <c r="F816" s="52">
        <f t="shared" si="190"/>
        <v>78.236023489989506</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55320.14</v>
      </c>
      <c r="E819" s="242">
        <v>42124</v>
      </c>
      <c r="F819" s="52">
        <f t="shared" si="190"/>
        <v>76.145866586743992</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33446.080000000002</v>
      </c>
      <c r="E821" s="242">
        <v>21766.49</v>
      </c>
      <c r="F821" s="52">
        <f t="shared" si="190"/>
        <v>65.07934562137028</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8029.68</v>
      </c>
      <c r="E823" s="242">
        <v>6786.1</v>
      </c>
      <c r="F823" s="52">
        <f t="shared" si="190"/>
        <v>84.512707853862167</v>
      </c>
    </row>
    <row r="824" spans="1:6" ht="12.75" customHeight="1" x14ac:dyDescent="0.2">
      <c r="A824" s="53">
        <v>37221</v>
      </c>
      <c r="B824" s="85" t="s">
        <v>1628</v>
      </c>
      <c r="C824" s="50" t="s">
        <v>1629</v>
      </c>
      <c r="D824" s="242">
        <v>42587.95</v>
      </c>
      <c r="E824" s="242">
        <v>38202.879999999997</v>
      </c>
      <c r="F824" s="52">
        <f t="shared" si="190"/>
        <v>89.70349594192723</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2872.88</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B56" sqref="B5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338488.12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790036.84000000008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665680.21000000008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222035.6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275083.21000000002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1531.86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3004.4</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152687.47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11337.67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124356.63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993189.65000000014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770794.35000000009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228717.94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335743.8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1242.03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3906.77</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185133.81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16050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222395.3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135335.30999999982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101722.9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56677.25</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22042.41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4129.6499999999996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8259.76</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9653</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573.26</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62.71</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235.42</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8.35</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266.77999999999997</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18.100000000000001</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18.100000000000001</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28570.57</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6848.84</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689</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3781.14</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17251.59</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5472.91</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162.66999999999999</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5310.24</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45045.65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375</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44670.65</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33612.410000000003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33612.410000000003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6</v>
      </c>
      <c r="G3" s="124">
        <f>IF(RefStr!C12&lt;&gt;"",INT(VALUE(MID(RefStr!C12,1,4))),0)</f>
        <v>2024</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30015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2024-07-18T10:46:45Z</cp:lastPrinted>
  <dcterms:created xsi:type="dcterms:W3CDTF">2022-04-01T05:14:30Z</dcterms:created>
  <dcterms:modified xsi:type="dcterms:W3CDTF">2024-07-18T10:46:52Z</dcterms:modified>
</cp:coreProperties>
</file>